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codeName="สมุดงานนี้"/>
  <bookViews>
    <workbookView xWindow="2112" yWindow="1092" windowWidth="13896" windowHeight="5928" tabRatio="786" activeTab="2"/>
  </bookViews>
  <sheets>
    <sheet name="แผนงาน กระทรวงฯ" sheetId="92" r:id="rId1"/>
    <sheet name="ประเด็นตรวจราชการ" sheetId="91" r:id="rId2"/>
    <sheet name="ยุทธฯสสอ" sheetId="90" r:id="rId3"/>
    <sheet name="KPIสสอ" sheetId="55" r:id="rId4"/>
    <sheet name="ผอ" sheetId="74" r:id="rId5"/>
    <sheet name="พยบ" sheetId="73" r:id="rId6"/>
    <sheet name="นวก_จพง" sheetId="71" r:id="rId7"/>
    <sheet name="ทันตะ" sheetId="72" r:id="rId8"/>
    <sheet name="แพทย์แผนไทย" sheetId="75" r:id="rId9"/>
    <sheet name="เกณฑประเมินผลปฏิบัติราชการ" sheetId="2" r:id="rId10"/>
    <sheet name="1.1ANC12" sheetId="5" r:id="rId11"/>
    <sheet name="1.2ANC5ครั้ง" sheetId="6" r:id="rId12"/>
    <sheet name="1.3หญิงตั้งครรภ์แปรงฟัน" sheetId="41" r:id="rId13"/>
    <sheet name="1.4_0-2เคลือบฟูลฯ" sheetId="88" r:id="rId14"/>
    <sheet name="1.5.1ครบ1ปีfully" sheetId="49" r:id="rId15"/>
    <sheet name="1.5.2ครบ2ปีfully" sheetId="50" r:id="rId16"/>
    <sheet name="1.5.3ครบ3ปีfully" sheetId="51" r:id="rId17"/>
    <sheet name="1.5.4ครบ5ปีfully" sheetId="52" r:id="rId18"/>
    <sheet name="1.6   3ปีฟันผุ" sheetId="82" r:id="rId19"/>
    <sheet name="1.7  12ปีCavity free" sheetId="83" r:id="rId20"/>
    <sheet name="1.8 3-5ปีฝึกแปรงฟัน" sheetId="84" r:id="rId21"/>
    <sheet name="1.9.1พัฒนาการเด็ก_" sheetId="78" r:id="rId22"/>
    <sheet name="1.9.2พบพัฒนาการล่าช้า" sheetId="79" r:id="rId23"/>
    <sheet name="1.9.3ติดตามล่าช้า" sheetId="80" r:id="rId24"/>
    <sheet name="1.10 0-5สูงดีสมส่วน" sheetId="37" r:id="rId25"/>
    <sheet name="1.11 6-14ปี ชั่งน้ำหนัก" sheetId="85" r:id="rId26"/>
    <sheet name="1.12คัดDM35" sheetId="15" r:id="rId27"/>
    <sheet name="ติดตามสงสัยDM" sheetId="89" r:id="rId28"/>
    <sheet name="1.13คัดHT35" sheetId="14" r:id="rId29"/>
    <sheet name="วัดBPที่บ้าน" sheetId="86" r:id="rId30"/>
    <sheet name="1.15เต้านม" sheetId="36" r:id="rId31"/>
    <sheet name="1.18สูงอายุฝึก" sheetId="13" r:id="rId32"/>
    <sheet name="1.19.1ปฏิชีวนะURI" sheetId="32" r:id="rId33"/>
    <sheet name="1.19.2ปฏิชีวนะอุจาระร่วง" sheetId="31" r:id="rId34"/>
    <sheet name="1.20แผนไทยไม่รวม" sheetId="67" r:id="rId35"/>
    <sheet name="สูงอายุ 10เรื่องADL" sheetId="16" r:id="rId36"/>
    <sheet name="CVD_risk" sheetId="4" r:id="rId37"/>
    <sheet name="_0-2ฝึกแปรง" sheetId="76" r:id="rId38"/>
    <sheet name="สูงอายุตรวจฟัน" sheetId="48" r:id="rId39"/>
  </sheets>
  <definedNames>
    <definedName name="_xlnm._FilterDatabase" localSheetId="37" hidden="1">'_0-2ฝึกแปรง'!$A$13:$L$13</definedName>
    <definedName name="_xlnm._FilterDatabase" localSheetId="24" hidden="1">'1.10 0-5สูงดีสมส่วน'!$A$16:$AX$16</definedName>
    <definedName name="_xlnm._FilterDatabase" localSheetId="25" hidden="1">'1.11 6-14ปี ชั่งน้ำหนัก'!$A$8:$H$8</definedName>
    <definedName name="_xlnm._FilterDatabase" localSheetId="26" hidden="1">'1.12คัดDM35'!$A$12:$L$12</definedName>
    <definedName name="_xlnm._FilterDatabase" localSheetId="28" hidden="1">'1.13คัดHT35'!$A$13:$L$13</definedName>
    <definedName name="_xlnm._FilterDatabase" localSheetId="30" hidden="1">'1.15เต้านม'!$A$15:$H$15</definedName>
    <definedName name="_xlnm._FilterDatabase" localSheetId="31" hidden="1">'1.18สูงอายุฝึก'!$O$11:$Q$11</definedName>
    <definedName name="_xlnm._FilterDatabase" localSheetId="32" hidden="1">'1.19.1ปฏิชีวนะURI'!$A$14:$P$14</definedName>
    <definedName name="_xlnm._FilterDatabase" localSheetId="33" hidden="1">'1.19.2ปฏิชีวนะอุจาระร่วง'!$A$12:$P$12</definedName>
    <definedName name="_xlnm._FilterDatabase" localSheetId="10" hidden="1">'1.1ANC12'!$A$12:$S$12</definedName>
    <definedName name="_xlnm._FilterDatabase" localSheetId="34" hidden="1">'1.20แผนไทยไม่รวม'!$A$14:$P$14</definedName>
    <definedName name="_xlnm._FilterDatabase" localSheetId="11" hidden="1">'1.2ANC5ครั้ง'!$A$12:$R$12</definedName>
    <definedName name="_xlnm._FilterDatabase" localSheetId="12" hidden="1">'1.3หญิงตั้งครรภ์แปรงฟัน'!$A$10:$F$10</definedName>
    <definedName name="_xlnm._FilterDatabase" localSheetId="13" hidden="1">'1.4_0-2เคลือบฟูลฯ'!$A$12:$L$12</definedName>
    <definedName name="_xlnm._FilterDatabase" localSheetId="14" hidden="1">'1.5.1ครบ1ปีfully'!$A$15:$W$15</definedName>
    <definedName name="_xlnm._FilterDatabase" localSheetId="15" hidden="1">'1.5.2ครบ2ปีfully'!$A$14:$U$14</definedName>
    <definedName name="_xlnm._FilterDatabase" localSheetId="16" hidden="1">'1.5.3ครบ3ปีfully'!$A$13:$U$13</definedName>
    <definedName name="_xlnm._FilterDatabase" localSheetId="17" hidden="1">'1.5.4ครบ5ปีfully'!$A$12:$U$12</definedName>
    <definedName name="_xlnm._FilterDatabase" localSheetId="18" hidden="1">'1.6   3ปีฟันผุ'!$A$14:$J$14</definedName>
    <definedName name="_xlnm._FilterDatabase" localSheetId="19" hidden="1">'1.7  12ปีCavity free'!$A$13:$L$13</definedName>
    <definedName name="_xlnm._FilterDatabase" localSheetId="20" hidden="1">'1.8 3-5ปีฝึกแปรงฟัน'!$B$8:$K$8</definedName>
    <definedName name="_xlnm._FilterDatabase" localSheetId="21" hidden="1">'1.9.1พัฒนาการเด็ก_'!$A$15:$M$15</definedName>
    <definedName name="_xlnm._FilterDatabase" localSheetId="22" hidden="1">'1.9.2พบพัฒนาการล่าช้า'!$A$14:$Q$14</definedName>
    <definedName name="_xlnm._FilterDatabase" localSheetId="23" hidden="1">'1.9.3ติดตามล่าช้า'!$A$12:$S$12</definedName>
    <definedName name="_xlnm._FilterDatabase" localSheetId="36" hidden="1">CVD_risk!$E$12:$M$12</definedName>
    <definedName name="_xlnm._FilterDatabase" localSheetId="27" hidden="1">ติดตามสงสัยDM!$A$14:$P$14</definedName>
    <definedName name="_xlnm._FilterDatabase" localSheetId="29" hidden="1">วัดBPที่บ้าน!$A$14:$AC$14</definedName>
    <definedName name="_xlnm._FilterDatabase" localSheetId="35" hidden="1">'สูงอายุ 10เรื่องADL'!$A$12:$BC$12</definedName>
    <definedName name="_xlnm._FilterDatabase" localSheetId="38" hidden="1">สูงอายุตรวจฟัน!$A$10:$H$10</definedName>
  </definedNames>
  <calcPr calcId="144525"/>
</workbook>
</file>

<file path=xl/calcChain.xml><?xml version="1.0" encoding="utf-8"?>
<calcChain xmlns="http://schemas.openxmlformats.org/spreadsheetml/2006/main">
  <c r="P19" i="13" l="1"/>
  <c r="Q19" i="13"/>
  <c r="P39" i="13"/>
  <c r="Q39" i="13" s="1"/>
  <c r="P40" i="13"/>
  <c r="Q40" i="13"/>
  <c r="P12" i="13"/>
  <c r="Q12" i="13" s="1"/>
  <c r="P16" i="13"/>
  <c r="Q16" i="13"/>
  <c r="P33" i="13"/>
  <c r="Q33" i="13"/>
  <c r="P26" i="13"/>
  <c r="Q26" i="13"/>
  <c r="P28" i="13"/>
  <c r="Q28" i="13" s="1"/>
  <c r="P22" i="13"/>
  <c r="Q22" i="13" s="1"/>
  <c r="P17" i="13"/>
  <c r="Q17" i="13"/>
  <c r="P14" i="13"/>
  <c r="Q14" i="13" s="1"/>
  <c r="P30" i="13"/>
  <c r="Q30" i="13" s="1"/>
  <c r="P36" i="13"/>
  <c r="Q36" i="13"/>
  <c r="P29" i="13"/>
  <c r="Q29" i="13"/>
  <c r="P20" i="13"/>
  <c r="Q20" i="13"/>
  <c r="P23" i="13"/>
  <c r="Q23" i="13" s="1"/>
  <c r="P31" i="13"/>
  <c r="Q31" i="13"/>
  <c r="P13" i="13"/>
  <c r="Q13" i="13" s="1"/>
  <c r="P24" i="13"/>
  <c r="Q24" i="13"/>
  <c r="P35" i="13"/>
  <c r="Q35" i="13" s="1"/>
  <c r="P15" i="13"/>
  <c r="Q15" i="13"/>
  <c r="P25" i="13"/>
  <c r="Q25" i="13"/>
  <c r="P18" i="13"/>
  <c r="Q18" i="13"/>
  <c r="P21" i="13"/>
  <c r="Q21" i="13" s="1"/>
  <c r="P37" i="13"/>
  <c r="P38" i="13"/>
  <c r="Q38" i="13"/>
  <c r="P34" i="13"/>
  <c r="Q34" i="13"/>
  <c r="P32" i="13"/>
  <c r="Q32" i="13" s="1"/>
  <c r="P41" i="13"/>
  <c r="Q41" i="13"/>
  <c r="P27" i="13"/>
  <c r="Q27" i="13" s="1"/>
  <c r="G15" i="83" l="1"/>
  <c r="G16" i="83"/>
  <c r="G17" i="83"/>
  <c r="G18" i="83"/>
  <c r="G19" i="83"/>
  <c r="G20" i="83"/>
  <c r="G21" i="83"/>
  <c r="G22" i="83"/>
  <c r="G23" i="83"/>
  <c r="G24" i="83"/>
  <c r="G25" i="83"/>
  <c r="G26" i="83"/>
  <c r="G27" i="83"/>
  <c r="G28" i="83"/>
  <c r="G29" i="83"/>
  <c r="G30" i="83"/>
  <c r="G31" i="83"/>
  <c r="G32" i="83"/>
  <c r="G33" i="83"/>
  <c r="G34" i="83"/>
  <c r="G35" i="83"/>
  <c r="G36" i="83"/>
  <c r="G37" i="83"/>
  <c r="G38" i="83"/>
  <c r="G39" i="83"/>
  <c r="G40" i="83"/>
  <c r="G41" i="83"/>
  <c r="G42" i="83"/>
  <c r="G45" i="83"/>
  <c r="E9" i="85"/>
  <c r="E26" i="85"/>
  <c r="E10" i="85"/>
  <c r="E37" i="85"/>
  <c r="E15" i="85"/>
  <c r="E13" i="85"/>
  <c r="E24" i="85"/>
  <c r="E18" i="85"/>
  <c r="E31" i="85"/>
  <c r="E34" i="85"/>
  <c r="E28" i="85"/>
  <c r="E29" i="85"/>
  <c r="E35" i="85"/>
  <c r="E17" i="85"/>
  <c r="E36" i="85"/>
  <c r="E22" i="85"/>
  <c r="E33" i="85"/>
  <c r="E20" i="85"/>
  <c r="E21" i="85"/>
  <c r="E19" i="85"/>
  <c r="E12" i="85"/>
  <c r="E14" i="85"/>
  <c r="E16" i="85"/>
  <c r="E11" i="85"/>
  <c r="E27" i="85"/>
  <c r="E23" i="85"/>
  <c r="E25" i="85"/>
  <c r="E30" i="85"/>
  <c r="E39" i="85"/>
  <c r="E32" i="85"/>
  <c r="D39" i="84" l="1"/>
  <c r="E39" i="84" s="1"/>
  <c r="C39" i="84"/>
  <c r="E18" i="84"/>
  <c r="E25" i="84"/>
  <c r="E28" i="84"/>
  <c r="E21" i="84"/>
  <c r="E19" i="84"/>
  <c r="E22" i="84"/>
  <c r="E24" i="84"/>
  <c r="E17" i="84"/>
  <c r="E35" i="84"/>
  <c r="E36" i="84"/>
  <c r="E14" i="84"/>
  <c r="E9" i="84"/>
  <c r="E32" i="84"/>
  <c r="E37" i="84"/>
  <c r="E20" i="84"/>
  <c r="E29" i="84"/>
  <c r="E13" i="84"/>
  <c r="E26" i="84"/>
  <c r="E11" i="84"/>
  <c r="E10" i="84"/>
  <c r="E15" i="84"/>
  <c r="E31" i="84"/>
  <c r="E12" i="84"/>
  <c r="E16" i="84"/>
  <c r="E23" i="84"/>
  <c r="E27" i="84"/>
  <c r="E30" i="84"/>
  <c r="E33" i="84"/>
  <c r="E34" i="84"/>
  <c r="G37" i="82" l="1"/>
  <c r="N10" i="85" l="1"/>
  <c r="N11" i="85"/>
  <c r="N12" i="85"/>
  <c r="N13" i="85"/>
  <c r="N14" i="85"/>
  <c r="N15" i="85"/>
  <c r="N16" i="85"/>
  <c r="N17" i="85"/>
  <c r="N18" i="85"/>
  <c r="N19" i="85"/>
  <c r="N20" i="85"/>
  <c r="N21" i="85"/>
  <c r="N22" i="85"/>
  <c r="N23" i="85"/>
  <c r="N24" i="85"/>
  <c r="N25" i="85"/>
  <c r="N26" i="85"/>
  <c r="N27" i="85"/>
  <c r="N28" i="85"/>
  <c r="N29" i="85"/>
  <c r="N30" i="85"/>
  <c r="N31" i="85"/>
  <c r="N32" i="85"/>
  <c r="N33" i="85"/>
  <c r="N34" i="85"/>
  <c r="N35" i="85"/>
  <c r="N36" i="85"/>
  <c r="N37" i="85"/>
  <c r="N9" i="85"/>
  <c r="O10" i="85"/>
  <c r="O11" i="85"/>
  <c r="O12" i="85"/>
  <c r="O13" i="85"/>
  <c r="O14" i="85"/>
  <c r="O15" i="85"/>
  <c r="O16" i="85"/>
  <c r="O17" i="85"/>
  <c r="O18" i="85"/>
  <c r="O19" i="85"/>
  <c r="O20" i="85"/>
  <c r="O21" i="85"/>
  <c r="O22" i="85"/>
  <c r="O23" i="85"/>
  <c r="O24" i="85"/>
  <c r="O25" i="85"/>
  <c r="O26" i="85"/>
  <c r="O27" i="85"/>
  <c r="O28" i="85"/>
  <c r="O29" i="85"/>
  <c r="O30" i="85"/>
  <c r="O31" i="85"/>
  <c r="O32" i="85"/>
  <c r="O33" i="85"/>
  <c r="O34" i="85"/>
  <c r="O35" i="85"/>
  <c r="O36" i="85"/>
  <c r="O37" i="85"/>
  <c r="O9" i="85"/>
  <c r="Q17" i="80" l="1"/>
  <c r="Q18" i="80"/>
  <c r="Q19" i="80"/>
  <c r="Q20" i="80"/>
  <c r="Q21" i="80"/>
  <c r="Q22" i="80"/>
  <c r="Q23" i="80"/>
  <c r="Q35" i="80"/>
  <c r="Q25" i="80"/>
  <c r="Q40" i="80"/>
  <c r="Q37" i="80"/>
  <c r="Q39" i="80"/>
  <c r="Q28" i="80"/>
  <c r="Q30" i="80"/>
  <c r="Q38" i="80"/>
  <c r="Q31" i="80"/>
  <c r="Q36" i="80"/>
  <c r="P24" i="79"/>
  <c r="P32" i="79"/>
  <c r="P42" i="79"/>
  <c r="P16" i="79"/>
  <c r="P15" i="79"/>
  <c r="P36" i="79"/>
  <c r="P35" i="79"/>
  <c r="P39" i="79"/>
  <c r="P17" i="79"/>
  <c r="P46" i="79"/>
  <c r="Q26" i="78"/>
  <c r="Q27" i="78"/>
  <c r="Q28" i="78"/>
  <c r="Q29" i="78"/>
  <c r="Q30" i="78"/>
  <c r="Q31" i="78"/>
  <c r="Q33" i="78"/>
  <c r="Q34" i="78"/>
  <c r="Q35" i="78"/>
  <c r="Q36" i="78"/>
  <c r="Q38" i="78"/>
  <c r="Q39" i="78"/>
  <c r="Q40" i="78"/>
  <c r="Q41" i="78"/>
  <c r="Q42" i="78"/>
  <c r="Q43" i="78"/>
  <c r="Q44" i="78"/>
  <c r="Q47" i="78"/>
  <c r="Q17" i="78"/>
  <c r="Q18" i="78"/>
  <c r="Q20" i="78"/>
  <c r="Q21" i="78"/>
  <c r="Q22" i="78"/>
  <c r="Q23" i="78"/>
  <c r="Q24" i="78"/>
  <c r="Q25" i="78"/>
  <c r="Q16" i="78"/>
  <c r="G14" i="83"/>
  <c r="T26" i="52"/>
  <c r="T34" i="52"/>
  <c r="T35" i="52"/>
  <c r="T38" i="52"/>
  <c r="T14" i="52"/>
  <c r="T18" i="52"/>
  <c r="T23" i="52"/>
  <c r="T13" i="52"/>
  <c r="T40" i="51"/>
  <c r="T41" i="51"/>
  <c r="T19" i="51"/>
  <c r="T20" i="51"/>
  <c r="T22" i="51"/>
  <c r="T23" i="51"/>
  <c r="T26" i="51"/>
  <c r="T27" i="51"/>
  <c r="T30" i="51"/>
  <c r="T32" i="50"/>
  <c r="T33" i="50"/>
  <c r="T36" i="50"/>
  <c r="T37" i="50"/>
  <c r="T45" i="50"/>
  <c r="T17" i="50"/>
  <c r="T18" i="50"/>
  <c r="T20" i="50"/>
  <c r="T22" i="50"/>
  <c r="T23" i="50"/>
  <c r="T25" i="50"/>
  <c r="T27" i="50"/>
  <c r="T28" i="50"/>
  <c r="T29" i="50"/>
  <c r="T31" i="50"/>
  <c r="T46" i="49"/>
  <c r="T18" i="49"/>
  <c r="T20" i="49"/>
  <c r="T21" i="49"/>
  <c r="T22" i="49"/>
  <c r="T26" i="49"/>
  <c r="T28" i="49"/>
  <c r="T29" i="49"/>
  <c r="T30" i="49"/>
  <c r="T34" i="49"/>
  <c r="T36" i="49"/>
  <c r="T37" i="49"/>
  <c r="T38" i="49"/>
  <c r="T42" i="49"/>
  <c r="Q34" i="80" l="1"/>
  <c r="Q27" i="80"/>
  <c r="Q16" i="80"/>
  <c r="Q13" i="80"/>
  <c r="Q26" i="80"/>
  <c r="Q44" i="80"/>
  <c r="Q29" i="80"/>
  <c r="Q24" i="80"/>
  <c r="P25" i="79"/>
  <c r="P30" i="79"/>
  <c r="P28" i="79"/>
  <c r="P41" i="79"/>
  <c r="P21" i="79"/>
  <c r="P40" i="79"/>
  <c r="P23" i="79"/>
  <c r="P19" i="79"/>
  <c r="P22" i="79"/>
  <c r="Q19" i="78"/>
  <c r="Q32" i="78"/>
  <c r="Q37" i="78"/>
  <c r="T19" i="52"/>
  <c r="T15" i="52"/>
  <c r="T33" i="52"/>
  <c r="T29" i="52"/>
  <c r="T43" i="52"/>
  <c r="T28" i="52"/>
  <c r="T20" i="52"/>
  <c r="T31" i="52"/>
  <c r="T27" i="52"/>
  <c r="T24" i="52"/>
  <c r="T16" i="52"/>
  <c r="T22" i="52"/>
  <c r="T30" i="52"/>
  <c r="T37" i="52"/>
  <c r="T40" i="52"/>
  <c r="T21" i="52"/>
  <c r="T17" i="52"/>
  <c r="T25" i="52"/>
  <c r="T36" i="52"/>
  <c r="T32" i="52"/>
  <c r="T25" i="51"/>
  <c r="T21" i="51"/>
  <c r="T18" i="51"/>
  <c r="T16" i="51"/>
  <c r="T42" i="51"/>
  <c r="T34" i="51"/>
  <c r="T14" i="51"/>
  <c r="T33" i="51"/>
  <c r="T32" i="51"/>
  <c r="T15" i="51"/>
  <c r="T44" i="51"/>
  <c r="T37" i="51"/>
  <c r="T17" i="51"/>
  <c r="T36" i="51"/>
  <c r="T24" i="51"/>
  <c r="T35" i="51"/>
  <c r="T31" i="51"/>
  <c r="T29" i="51"/>
  <c r="T39" i="51"/>
  <c r="T28" i="51"/>
  <c r="T38" i="51"/>
  <c r="T15" i="50"/>
  <c r="T30" i="50"/>
  <c r="T21" i="50"/>
  <c r="T16" i="50"/>
  <c r="T38" i="50"/>
  <c r="T26" i="50"/>
  <c r="T34" i="50"/>
  <c r="T24" i="50"/>
  <c r="T40" i="50"/>
  <c r="T39" i="50"/>
  <c r="T19" i="50"/>
  <c r="T35" i="50"/>
  <c r="T16" i="49"/>
  <c r="T32" i="49"/>
  <c r="T25" i="49"/>
  <c r="T24" i="49"/>
  <c r="T17" i="49"/>
  <c r="T41" i="49"/>
  <c r="T40" i="49"/>
  <c r="T33" i="49"/>
  <c r="T27" i="49"/>
  <c r="T39" i="49"/>
  <c r="T23" i="49"/>
  <c r="T35" i="49"/>
  <c r="T19" i="49"/>
  <c r="T31" i="49"/>
  <c r="Q32" i="80"/>
  <c r="Q33" i="80"/>
  <c r="Q15" i="80"/>
  <c r="Q14" i="80"/>
  <c r="Q41" i="80"/>
  <c r="P29" i="79"/>
  <c r="P38" i="79"/>
  <c r="P37" i="79"/>
  <c r="P26" i="79"/>
  <c r="P43" i="79"/>
  <c r="P34" i="79"/>
  <c r="P27" i="79"/>
  <c r="P18" i="79"/>
  <c r="P20" i="79"/>
  <c r="P31" i="79"/>
  <c r="P33" i="79"/>
  <c r="G28" i="82" l="1"/>
  <c r="H28" i="82" s="1"/>
  <c r="G23" i="82"/>
  <c r="H23" i="82" s="1"/>
  <c r="G27" i="82"/>
  <c r="H27" i="82" s="1"/>
  <c r="G41" i="82"/>
  <c r="G44" i="82"/>
  <c r="G43" i="82"/>
  <c r="G39" i="82"/>
  <c r="G29" i="82"/>
  <c r="H29" i="82" s="1"/>
  <c r="G31" i="82"/>
  <c r="H31" i="82" s="1"/>
  <c r="G36" i="82"/>
  <c r="G34" i="82"/>
  <c r="H34" i="82" s="1"/>
  <c r="G22" i="82"/>
  <c r="H22" i="82" s="1"/>
  <c r="G38" i="82"/>
  <c r="G26" i="82"/>
  <c r="H26" i="82" s="1"/>
  <c r="G15" i="82"/>
  <c r="H15" i="82" s="1"/>
  <c r="G42" i="82"/>
  <c r="G20" i="82"/>
  <c r="H20" i="82" s="1"/>
  <c r="G17" i="82"/>
  <c r="H17" i="82" s="1"/>
  <c r="G16" i="82"/>
  <c r="H16" i="82" s="1"/>
  <c r="G18" i="82"/>
  <c r="H18" i="82" s="1"/>
  <c r="G24" i="82"/>
  <c r="H24" i="82" s="1"/>
  <c r="G30" i="82"/>
  <c r="H30" i="82" s="1"/>
  <c r="G40" i="82"/>
  <c r="G35" i="82"/>
  <c r="H35" i="82" s="1"/>
  <c r="G33" i="82"/>
  <c r="H33" i="82" s="1"/>
  <c r="G25" i="82"/>
  <c r="H25" i="82" s="1"/>
  <c r="G21" i="82"/>
  <c r="H21" i="82" s="1"/>
  <c r="G32" i="82"/>
  <c r="H32" i="82" s="1"/>
  <c r="G19" i="82" l="1"/>
  <c r="H19" i="82" s="1"/>
  <c r="U39" i="2" l="1"/>
  <c r="U38" i="2"/>
  <c r="U37" i="2"/>
  <c r="U36" i="2"/>
  <c r="U35" i="2"/>
  <c r="J39" i="2"/>
  <c r="J38" i="2"/>
  <c r="J37" i="2"/>
  <c r="J36" i="2"/>
  <c r="J35" i="2"/>
  <c r="U25" i="2"/>
  <c r="U24" i="2"/>
  <c r="U23" i="2"/>
  <c r="U22" i="2"/>
  <c r="U21" i="2"/>
  <c r="J40" i="2" l="1"/>
  <c r="U40" i="2"/>
  <c r="U26" i="2"/>
  <c r="J25" i="2" l="1"/>
  <c r="J24" i="2"/>
  <c r="J23" i="2"/>
  <c r="J22" i="2"/>
  <c r="J21" i="2"/>
  <c r="J26" i="2" l="1"/>
</calcChain>
</file>

<file path=xl/sharedStrings.xml><?xml version="1.0" encoding="utf-8"?>
<sst xmlns="http://schemas.openxmlformats.org/spreadsheetml/2006/main" count="2814" uniqueCount="797">
  <si>
    <t>ร้อยละ 60</t>
  </si>
  <si>
    <t>แบบประเมิน</t>
  </si>
  <si>
    <t>ร้อยละ 50</t>
  </si>
  <si>
    <t>ร้อยละ 30</t>
  </si>
  <si>
    <t>ร้อยละ 20</t>
  </si>
  <si>
    <t>ร้อยละ 65</t>
  </si>
  <si>
    <t>ร้อยละ 90 ขึ้นไป</t>
  </si>
  <si>
    <t>ที่</t>
  </si>
  <si>
    <t>ตัวชี้วัดผลงาน</t>
  </si>
  <si>
    <t>คะแนนตามระดับค่าเป้าหมาย</t>
  </si>
  <si>
    <t>คะแนน ( ก )</t>
  </si>
  <si>
    <t>น้ำหนัก (ข )</t>
  </si>
  <si>
    <t>รวมคะแนน</t>
  </si>
  <si>
    <r>
      <t xml:space="preserve">(ก </t>
    </r>
    <r>
      <rPr>
        <b/>
        <sz val="16"/>
        <rFont val="Angsana New"/>
        <family val="1"/>
      </rPr>
      <t xml:space="preserve">x </t>
    </r>
    <r>
      <rPr>
        <b/>
        <sz val="16"/>
        <rFont val="AngsanaUPC"/>
        <family val="1"/>
        <charset val="222"/>
      </rPr>
      <t>ข)</t>
    </r>
    <r>
      <rPr>
        <b/>
        <sz val="16"/>
        <rFont val="Angsana New"/>
        <family val="1"/>
      </rPr>
      <t>/5</t>
    </r>
  </si>
  <si>
    <t>รวม</t>
  </si>
  <si>
    <t>B</t>
  </si>
  <si>
    <t>A</t>
  </si>
  <si>
    <t>อัตรา(100)</t>
  </si>
  <si>
    <t>06335 โรงพยาบาลส่งเสริมสุขภาพตำบล ตำบลนาจักร</t>
  </si>
  <si>
    <t>06336 โรงพยาบาลส่งเสริมสุขภาพตำบลบ้านน้ำชำ</t>
  </si>
  <si>
    <t>06337 โรงพยาบาลส่งเสริมสุขภาพตำบลบ้านป่าแดง</t>
  </si>
  <si>
    <t>06338 โรงพยาบาลส่งเสริมสุขภาพตำบลบ้านน้ำกลาย</t>
  </si>
  <si>
    <t>06339 โรงพยาบาลส่งเสริมสุขภาพตำบลบ้านแม่ลัว</t>
  </si>
  <si>
    <t>06340 โรงพยาบาลส่งเสริมสุขภาพตำบลทุ่งโฮ้ง</t>
  </si>
  <si>
    <t>06341 โรงพยาบาลส่งเสริมสุขภาพตำบลร่องฟอง</t>
  </si>
  <si>
    <t>06342 โรงพยาบาลส่งเสริมสุขภาพตำบลเหมืองหม้อ</t>
  </si>
  <si>
    <t>06343 โรงพยาบาลส่งเสริมสุขภาพตำบลวังธง</t>
  </si>
  <si>
    <t>06344 โรงพยาบาลส่งเสริมสุขภาพตำบลแม่หล่าย</t>
  </si>
  <si>
    <t>06345 โรงพยาบาลส่งเสริมสุขภาพตำบลบ้านห้วยฮุง ตำบลห้วยม้า</t>
  </si>
  <si>
    <t>06346 โรงพยาบาลส่งเสริมสุขภาพตำบลห้วยม้า</t>
  </si>
  <si>
    <t>06347 โรงพยาบาลส่งเสริมสุขภาพตำบลป่าแมต</t>
  </si>
  <si>
    <t>06348 โรงพยาบาลส่งเสริมสุขภาพตำบลบ้านถิ่น</t>
  </si>
  <si>
    <t>06349 โรงพยาบาลส่งเสริมสุขภาพตำบลสวนเขื่อน</t>
  </si>
  <si>
    <t>06350 โรงพยาบาลส่งเสริมสุขภาพตำบลบ้านนาคูหา</t>
  </si>
  <si>
    <t>06351 โรงพยาบาลส่งเสริมสุขภาพตำบลวังหงษ์</t>
  </si>
  <si>
    <t>06352 โรงพยาบาลส่งเสริมสุขภาพตำบลแม่คำมี</t>
  </si>
  <si>
    <t>06353 โรงพยาบาลส่งเสริมสุขภาพตำบลบ้านศรีภูมิ ตำบลแม่คำมี</t>
  </si>
  <si>
    <t>06354 โรงพยาบาลส่งเสริมสุขภาพตำบลทุ่งกวาว</t>
  </si>
  <si>
    <t>06355 โรงพยาบาลส่งเสริมสุขภาพตำบลท่าข้าม</t>
  </si>
  <si>
    <t>06356 โรงพยาบาลส่งเสริมสุขภาพตำบลแม่ยม</t>
  </si>
  <si>
    <t>06357 โรงพยาบาลส่งเสริมสุขภาพตำบลช่อแฮ</t>
  </si>
  <si>
    <t>06358 โรงพยาบาลส่งเสริมสุขภาพตำบลบ้านนาตอง</t>
  </si>
  <si>
    <t>06359 โรงพยาบาลส่งเสริมสุขภาพตำบลกาญจนา ตำบลกาญจนา</t>
  </si>
  <si>
    <t>10715 โรงพยาบาลแพร่</t>
  </si>
  <si>
    <t>14436 เทศบาลเมืองแพร่</t>
  </si>
  <si>
    <t>14719 โรงพยาบาลส่งเสริมสุขภาพตำบลบ้านน้ำโค้ง</t>
  </si>
  <si>
    <t>14720 โรงพยาบาลส่งเสริมสุขภาพตำบลบ้านสะบู</t>
  </si>
  <si>
    <t>77759 ศูนย์สุขภาพชุมชนเมืองโรงพยาบาลแพร่</t>
  </si>
  <si>
    <t>เครือข่ายบริการสุขภาพ</t>
  </si>
  <si>
    <t>พยาบาลวิชาชีพ</t>
  </si>
  <si>
    <t>ร้อยละ</t>
  </si>
  <si>
    <t xml:space="preserve">B หมายถึง จำนวนผู้ป่วยเบาหวาน ความดันโลหิตสูง ที่ขึ้นทะเบียนและอยู่ในพื้นที่รับผิดชอบ ที่ยังไม่ป่วยด้วย CVD </t>
  </si>
  <si>
    <t>A หมายถึง จำนวนผู้ป่วยเบาหวาน ความดันโลหิตสูง ที่ขึ้นทะเบียนและอยู่ในพื้นที่รับผิดชอบที่ยังไม่ป่วยด้วย CVD ได้รับการประเมินโอกาสเสี่ยงต่อการเกิดโรคหัวใจและหลอดเลือด (CVD Risk)</t>
  </si>
  <si>
    <t>ร้อยละของผู้ป่วยเบาหวาน ความดันโลหิตสูงที่ขึ้นทะเบียนได้รับการประเมินโอกาสเสี่ยงต่อโรคหัวใจและหลอดเลือด (CVD Risk)</t>
  </si>
  <si>
    <t>ค่าเป้าหมาย</t>
  </si>
  <si>
    <t>5 คะแนน</t>
  </si>
  <si>
    <t>มุ่งผลสัมฤทธิ์</t>
  </si>
  <si>
    <t>บริการที่ดี</t>
  </si>
  <si>
    <t>การสั่งสมความเชี่ยวชาญในงานอาชีพ</t>
  </si>
  <si>
    <t>การยึดมั่นในความถูกต้องชอบธรรม และจริยธรรม</t>
  </si>
  <si>
    <t>การทำงานเป็นทีม</t>
  </si>
  <si>
    <t xml:space="preserve">เกณฑ์ในการประเมินพฤติกรรมที่แสดงจริง    </t>
  </si>
  <si>
    <t>ระดับ</t>
  </si>
  <si>
    <t>คำ</t>
  </si>
  <si>
    <t>มีสิ่งที่ต้องแก้ไขและปรับปรุงหลายเรื่อง คือมีปัญหาไม่สามารถแสดงให้เห็นหรือปฏิบัติตามพฤติกรรมชี้วัดนี้อย่างมีประสิทธิภาพ จำเป็นต้องกำชับดูแลและชี้แนะอย่างใกล้ชิดและต่อเนื่อง มีสิ่งที่ต้องปรับปรุงแก้ไขอย่างมาก</t>
  </si>
  <si>
    <t>อยู่ในระดับพอใช้ คือ แสดงให้เห็นหรือปฏิบัติตามพฤติกรรมชี้วัดนี้บ้าง</t>
  </si>
  <si>
    <t>อยู่ในระดับที่ยอมรับได้ มีประสิทธิภาพในสถานการณ์ด่วนมาก คือ แสดงให้เห็นหรือปฏิบัติตามพฤติกรรมชี้วัดนี้อย่างมีประสิทธิภาพในสถานการณ์ด่วนมาก</t>
  </si>
  <si>
    <t>อยู่ในระดับที่ยอมรับได้อย่างมาก และชัดเจน มีประสิทธิภาพตลอดเวลา คือ แสดงให้เห็นหรือปฏิบัติตามพฤติกรรมชี้วัดนี้อย่างมีประสิทธิภาพตลอดเวลา</t>
  </si>
  <si>
    <t>อยู่ในระดับที่ดีเลิศจนเป็นแบบอย่างได้ คือ แสดงให้เห็นหรือปฏิบัติตามพฤติกรรมชี้วัดนี้อย่างมีประสิทธิภาพตลอดเวลาในทุกสถานการณ์ พฤติกรรมที่แสดงออกอยู่ในระดับดีเลิศและสามารถรักษาระดับของผลงานหรือพฤติกรรมไว้ได้ตลอดเวลา</t>
  </si>
  <si>
    <t>อธิบาย</t>
  </si>
  <si>
    <t>คุณลักษณะ</t>
  </si>
  <si>
    <t>(ก x ข)x20/100</t>
  </si>
  <si>
    <t>3.การมีส่วนร่วมความเสียสละและอุทิศเวลาให้กับทางราชการ(พฤติกรรมการทำงาน)</t>
  </si>
  <si>
    <t>ต่ำกว่าร้อยละ 70</t>
  </si>
  <si>
    <t>ร้อยละ70-79</t>
  </si>
  <si>
    <t>ร้อยละ80-89</t>
  </si>
  <si>
    <t>ร้อยละ90-94</t>
  </si>
  <si>
    <t>ร้อยละ95-100</t>
  </si>
  <si>
    <t>1.ภาพรวมในการทำงาน(บริการด้านหน้า/ภูมิทัศน์)</t>
  </si>
  <si>
    <t>แบบสรุปการประเมินคุณลักษณะอื่นๆที่จำเป็นในการปฏิบัติงาน</t>
  </si>
  <si>
    <t>รวมทั้งปีงบประมาณ</t>
  </si>
  <si>
    <t>ไตรมาส 1</t>
  </si>
  <si>
    <t>ไตรมาส 2</t>
  </si>
  <si>
    <t>ไตรมาส 3</t>
  </si>
  <si>
    <t>ไตรมาส 4</t>
  </si>
  <si>
    <t>0.00 </t>
  </si>
  <si>
    <t xml:space="preserve">B หมายถึง จำนวนหญิงไทยในเขตรับผิดชอบที่สิ้นสุดการตั้งครรภ์ทั้งหมด (ฐานข้อมูล 43 แฟ้ม) LABOR </t>
  </si>
  <si>
    <t>A หมายถึง จำนวนหญิงตาม B ที่ฝากครรภ์ครั้งแรกเมื่ออายุครรภ์ &lt;= 12 สัปดาห์ (ข้อมูลจากสมุดสีชมพูบันทึกลงใน 43 แฟ้ม) ANC</t>
  </si>
  <si>
    <t>ร้อยละหญิงตั้งครรภ์ได้รับการฝากครรภ์ครั้งแรกก่อนหรือเท่ากับ 12 สัปดาห์</t>
  </si>
  <si>
    <t>ร้อยละ 70</t>
  </si>
  <si>
    <t>ร้อยละ70</t>
  </si>
  <si>
    <t xml:space="preserve">B หมายถึง จำนวนหญิงไทยในเขตรับผิดชอบ สิ้นสุดการตั้งครรภ์ด้วยการคลอดทั้งหมด (ฐานข้อมูล 43 แฟ้ม) LABOR (BTYPE ไม่เท่ากับ 6) </t>
  </si>
  <si>
    <t>A หมายถึง จำนวนหญิงตาม B ที่ฝากครรภ์คุณภาพ ครบ 5 ครั้งตามเกณฑ์ (ฐานข้อมูล 43 แฟ้ม) ANC</t>
  </si>
  <si>
    <t> ร้อยละหญิงตั้งครรภ์ที่ได้รับการดูแลก่อนคลอด 5 ครั้ง ตามเกณฑ์</t>
  </si>
  <si>
    <t>วัดส่วนสูง</t>
  </si>
  <si>
    <t>(B1)</t>
  </si>
  <si>
    <t>สมส่วน</t>
  </si>
  <si>
    <t>%</t>
  </si>
  <si>
    <t>ผอม</t>
  </si>
  <si>
    <t>เริ่มอ้วน</t>
  </si>
  <si>
    <t>ติดสังคม</t>
  </si>
  <si>
    <t>ติดบ้าน</t>
  </si>
  <si>
    <t>ติดเตียง</t>
  </si>
  <si>
    <t>รวม(คน)</t>
  </si>
  <si>
    <t>ตค</t>
  </si>
  <si>
    <t>พย</t>
  </si>
  <si>
    <t>ธค</t>
  </si>
  <si>
    <t>มค</t>
  </si>
  <si>
    <t>กพ</t>
  </si>
  <si>
    <t>มีค</t>
  </si>
  <si>
    <t>เมย</t>
  </si>
  <si>
    <t>พค</t>
  </si>
  <si>
    <t>มิย</t>
  </si>
  <si>
    <t>กค</t>
  </si>
  <si>
    <t>สค</t>
  </si>
  <si>
    <t>กย</t>
  </si>
  <si>
    <t>ฝึกแปรงฟันแบบลงมือปฏิบัติ ในผู้สูงอายุ</t>
  </si>
  <si>
    <t>A หมายถึง จำนวนประชากรไทย อายุ 35 ปี ได้รับการตรวจวัดระดับความด้นโลหิตในรอบปี </t>
  </si>
  <si>
    <t>B หมายถึง จำนวนประชากรไทย อายุ 35 ปีขึ้นไป ที่ไม่ป่วยด้วยโรคความดันโลหิตสูง</t>
  </si>
  <si>
    <t> การคัดกรองความดันโลหิตสูง ในประชากรไทย อายุ 35 ปีขึ้นไป</t>
  </si>
  <si>
    <t>A หมายถึง จำนวนประชากรไทย อายุ 35 ปีขึ้นไป ได้รับการตรวจวัดระดับน้ำตาลในรอบปี </t>
  </si>
  <si>
    <t>B หมายถึง จำนวนประชากรไทย อายุ 35 ปีขึ้นไปที่ไม่ป่วยด้วยโรคเบาหวาน</t>
  </si>
  <si>
    <t>การคัดกรองเบาหวานในประชากรไทย อายุ 35 ปีขึ้นไป</t>
  </si>
  <si>
    <t>ร้อยละ 90</t>
  </si>
  <si>
    <t>ผู้สุงอายุ</t>
  </si>
  <si>
    <t>(คน)</t>
  </si>
  <si>
    <t>ความดันโลหิตสูง</t>
  </si>
  <si>
    <t>เบาหวาน</t>
  </si>
  <si>
    <t>CVD</t>
  </si>
  <si>
    <t>สุขภาพช่องปาก</t>
  </si>
  <si>
    <t>สมองเสื่อม AMT</t>
  </si>
  <si>
    <t>ซึมเศร้า 2Q</t>
  </si>
  <si>
    <t>ข้อเข่า</t>
  </si>
  <si>
    <t>ภาวะหกล้ม</t>
  </si>
  <si>
    <t>ADL</t>
  </si>
  <si>
    <t>BMI</t>
  </si>
  <si>
    <t>คัดกรอง</t>
  </si>
  <si>
    <t>ปกติ</t>
  </si>
  <si>
    <t>เสี่ยง</t>
  </si>
  <si>
    <t>เสี่ยงสูง</t>
  </si>
  <si>
    <t>ต่ำ</t>
  </si>
  <si>
    <t>ปานกลาง</t>
  </si>
  <si>
    <t>สูง</t>
  </si>
  <si>
    <t>สูงมาก</t>
  </si>
  <si>
    <t>สูงอันตราย</t>
  </si>
  <si>
    <t>ผิดปกติ</t>
  </si>
  <si>
    <t>ไม่ระบุ</t>
  </si>
  <si>
    <t>อ้วน</t>
  </si>
  <si>
    <t>อ้วนอันตราย</t>
  </si>
  <si>
    <t>ร้อยละ 32</t>
  </si>
  <si>
    <t>ร้อยละ60</t>
  </si>
  <si>
    <t>ร้อยละ 0-40</t>
  </si>
  <si>
    <t>ร้อยละ ≥ 40-49.99</t>
  </si>
  <si>
    <t>ร้อยละ ≥50-59.99</t>
  </si>
  <si>
    <t>ร้อยละ ≥60-69.99</t>
  </si>
  <si>
    <t>ร้อยละ 70 ขึ้นไป</t>
  </si>
  <si>
    <t>ร้อยละ 80-89</t>
  </si>
  <si>
    <t>ร้อยละ 70-79</t>
  </si>
  <si>
    <t>ร้อยละ 60-69</t>
  </si>
  <si>
    <t>ร้อยละ 60-59</t>
  </si>
  <si>
    <t>ไตรมาส1</t>
  </si>
  <si>
    <t>ไตรมาส2</t>
  </si>
  <si>
    <t>ไตรมาส3</t>
  </si>
  <si>
    <t>ไตรมาส4</t>
  </si>
  <si>
    <t>บริการผู้ป่วยนอก(ครั้ง)</t>
  </si>
  <si>
    <t>บริการแพทย์แผนไทย(ครั้ง)</t>
  </si>
  <si>
    <t>ร้อยละการรับบริการ</t>
  </si>
  <si>
    <t xml:space="preserve">B หมายถึง จำนวนครั้งการมารับบริการผู้ป่วยนอกของผู้ป่วยโรคอุจาระร่วง </t>
  </si>
  <si>
    <t>A หมายถึง จำนวนครั้งการมารับบริการผู้ป่วยนอกของผู้ป่วยโรคอุจาระร่วง ที่ได้รับยาปฏิชีวนะ</t>
  </si>
  <si>
    <t>ร้อยละการใช้ยาปฏิชีวนะในโรคอุจาระร่วงเฉียบพลันในผู้ป่วยนอก(รพ.สต.)</t>
  </si>
  <si>
    <t xml:space="preserve">B หมายถึง จำนวนครั้งการมารับบริการผู้ป่วยนอกของผู้ป่วยโรคติดเชื้อที่ระบบการหายใจช่วงบนและหลอดลมอักเสบเฉียบพลัน </t>
  </si>
  <si>
    <t>A หมายถึง จำนวนครั้งการมารับบริการผู้ป่วยนอกของผู้ป่วยโรคติดเชื้อที่ระบบการหายใจช่วงบนและหลอดลมอักเสบเฉียบพลัน ที่ได้รับยาปฏิชีวนะ</t>
  </si>
  <si>
    <t>ร้อยละการใช้ยาปฏิชีวนะในโรคติดเชื้อที่ระบบการหายใจช่วงบนและหลอดลมอักเสบเฉียบพลันในผู้ป่วยนอก(รพ.สต.)</t>
  </si>
  <si>
    <t>ได้รับการคัดกรอง</t>
  </si>
  <si>
    <t>คัดกรองด้วยตนเอง</t>
  </si>
  <si>
    <t>คัดกรองโดยเจ้าหน้าที่</t>
  </si>
  <si>
    <t>อัตราการคัดกรองมะเร็งเต้านมในสตรีอายุ 30 – 70 ปี</t>
  </si>
  <si>
    <t>ผลรวมส่วนสูง</t>
  </si>
  <si>
    <t>ส่วนสูงเฉลี่ย</t>
  </si>
  <si>
    <t>ร้อยละของเด็กอายุ 0-5 ปี สูงดีสมส่วน และส่วนสูงเฉลี่ยที่อายุ 5 ปี</t>
  </si>
  <si>
    <t xml:space="preserve">B หมายถึง จ่านวนเด็กอายุ 0-5 ปีที่ชั่งน้่าหนักและวัดส่วนสูงทั้งหมด </t>
  </si>
  <si>
    <t>A หมายถึง จ่านวนเด็กอายุ 0-5 ปีสูงดีสมส่วน</t>
  </si>
  <si>
    <t>https://pre.hdc.moph.go.th/hdc/reports/report.php?source=pformated/format1.php&amp;cat_id=1ed90bc32310b503b7ca9b32af425ae5&amp;id=1c1b8e24aff59258a806f122e264031e</t>
  </si>
  <si>
    <t>https://pre.hdc.moph.go.th/hdc/reports/report.php?source=pformated/format1.php&amp;cat_id=1ed90bc32310b503b7ca9b32af425ae5&amp;id=bd63b8d99f7054560fcf9c3b96f39c13</t>
  </si>
  <si>
    <t>https://pre.hdc.moph.go.th/hdc/reports/report.php?source=kpi/kpi_dent.php&amp;cat_id=db30e434e30565c12fbac44958e338d5&amp;id=035b31a86062c6baa3c8d65eb8075b51</t>
  </si>
  <si>
    <t>A หมายถึง จำนวนหญิงตั้งครรถ์ที่คลอดในปีงบประมาณ มีประวัติย้อนหลังของการตั้งครรภ์ครั้งนี้ ที่มีรหัสหัตถการ ได้รับการฝึกแปรงฟันแบบลงมือปฏิบัติ หรือ ได้รับการฝึกแปรงฟันแบบลงมือปฏิบัติ และplaque control คนใหม่ </t>
  </si>
  <si>
    <t>B หมายถึง จำนวนหญิงตั้งครรถ์ในเขตรับผิดชอบที่คลอดในปีงบประมาณ</t>
  </si>
  <si>
    <t>ร้อยละหญิงตั้งครรภ์ได้รับการฝึกแปรงฟันแบบลงมือปฏิบัติ หรือ ได้รับการฝึกแปรงฟันแบบลงมือปฏิบัติ และplaque control เฉพาะเขตรับผิดชอบ (คน) (ใช้แบบความครอบคลุม)</t>
  </si>
  <si>
    <t>ร้อยละ 54</t>
  </si>
  <si>
    <t>สูงสมส่วน</t>
  </si>
  <si>
    <t>หญิงสูง</t>
  </si>
  <si>
    <t>ชายสูง</t>
  </si>
  <si>
    <t>112 CM</t>
  </si>
  <si>
    <t>113  CM</t>
  </si>
  <si>
    <t>https://pre.hdc.moph.go.th/hdc/reports/report.php?source=pformated/format1.php&amp;cat_id=46522b5bd1e06d24a5bd81917257a93c&amp;id=67e41dbb1ce5d844d49f6b7b10e30d01</t>
  </si>
  <si>
    <t>https://pre.hdc.moph.go.th/hdc/reports/report.php?source=pformated/format1.php&amp;cat_id=b2b59e64c4e6c92d4b1ec16a599d882b&amp;id=71cff4a5f828ddbe688784c2659abfe9</t>
  </si>
  <si>
    <t>https://pre.hdc.moph.go.th/hdc/reports/report.php?source=pformated/format1.php&amp;cat_id=6966b0664b89805a484d7ac96c6edc48&amp;id=df0700e8e3c79802b208b8780ab64d61</t>
  </si>
  <si>
    <t>https://pre.hdc.moph.go.th/hdc/reports/report.php?source=dental/dental_1.php&amp;cat_id=fc73b811eb6d9206e7e5baf8ad20d7b9&amp;id=979d1400441050364574f670e2d65ccc</t>
  </si>
  <si>
    <t>https://pre.hdc.moph.go.th/hdc/reports/report.php?source=pformated/format1.php&amp;cat_id=6966b0664b89805a484d7ac96c6edc48&amp;id=308526013808e90ce8f30d66e3b5ad82</t>
  </si>
  <si>
    <t>https://pre.hdc.moph.go.th/hdc/reports/report.php?source=pformated/format1.php&amp;cat_id=b2b59e64c4e6c92d4b1ec16a599d882b&amp;id=626c89f6b8d9f7ed90c72c719775eb07</t>
  </si>
  <si>
    <t>https://pre.hdc.moph.go.th/hdc/reports/report.php?source=pformated/format1.php&amp;cat_id=b2b59e64c4e6c92d4b1ec16a599d882b&amp;id=9702fa28cd2ec73ecc6af89d14f46874</t>
  </si>
  <si>
    <t>A หมายถึง ผู้ที่มีอายุมากกว่าหรือเท่ากับ 60 ปี ที่ได้ตรวจทั้งปาก+วางแผน ที่ลงแฟ้ม dental </t>
  </si>
  <si>
    <t>B หมายถึง ผู้ที่มีอายุมากกว่าหรือเท่ากับ 60 ปีในเขตรับผิดชอบ</t>
  </si>
  <si>
    <t>https://pre.hdc.moph.go.th/hdc/reports/report.php?source=kpi/kpi_dent.php&amp;cat_id=db30e434e30565c12fbac44958e338d5&amp;id=1fb6b46f1d1fd42362f97072f4b3b653</t>
  </si>
  <si>
    <t>ร้อยละของผู้ป่วยนอกได้รับบริการการแพทย์แผนไทยและการแพทย์ทางเลือก</t>
  </si>
  <si>
    <t>https://pre.hdc.moph.go.th/hdc/reports/report.php?source=pformated/format1.php&amp;cat_id=03b912ab9ccb4c07280a89bf05e5900e&amp;id=d1ccec314e92875acb5142769eb479a2</t>
  </si>
  <si>
    <t>https://pre.hdc.moph.go.th/hdc/reports/report.php?source=pformated/format1.php&amp;cat_id=03b912ab9ccb4c07280a89bf05e5900e&amp;id=2103caa0f068d4575720600d78d5ad65</t>
  </si>
  <si>
    <t xml:space="preserve">B หมายถึง จำนวนเด็กอายุครบ 1 ปี ที่อาศัยอยู่จริงในพื้นที่รับผิดชอบทั้งหมด ในงวดที่รายงาน จากแฟ้ม Person ตามมาตรฐานโครงสร้าง 43 แฟ้ม (สถานะการอยู่อาศัย Type area = 1, 3) </t>
  </si>
  <si>
    <t>A หมายถึง จำนวนเด็กอายุครบ 1 ปี ในงวดที่รายงานที่ได้รับวัคซีนแต่ละชนิดครบตามเกณฑ์ ได้แก่ วัคซีน BCG, HBV1, IPV, DTP-HBV3, โปลิโอ3 และ MMR1</t>
  </si>
  <si>
    <t>ความครอบคลุมการได้รับวัคซีนแต่ละชนิดครบตามเกณฑ์ในเด็กอายุครบ 1 ปี (fully immunized)</t>
  </si>
  <si>
    <t>https://pre.hdc.moph.go.th/hdc/reports/report.php?source=epi/epi_complete.php&amp;cat_id=4df360514655f79f13901ef1181ca1c7&amp;id=28dd2c7955ce926456240b2ff0100bde</t>
  </si>
  <si>
    <t>A หมายถึง จำนวนเด็กอายุครบ 2 ปี ในงวดที่รายงานที่ได้รับวัคซีนแต่ละชนิดครบตามเกณฑ์ ได้แก่ วัคซีน BCG, HBV1, DTP-HBV3, โปลิโอ3, MMR1, JE, DTP4 และ โปลิโอ4</t>
  </si>
  <si>
    <t xml:space="preserve">B หมายถึง จำนวนเด็กอายุครบ 2 ปี ที่อาศัยอยู่จริงในพื้นที่รับผิดชอบทั้งหมด ในงวดที่รายงาน จากแฟ้ม Person ตามมาตรฐานโครงสร้าง 43 แฟ้ม (สถานะการอยู่อาศัย Type area = 1, 3) </t>
  </si>
  <si>
    <t>ความครอบคลุมการได้รับวัคซีนแต่ละชนิดครบตามเกณฑ์ในเด็กอายุครบ 2 ปี (fully immunized) </t>
  </si>
  <si>
    <t>https://pre.hdc.moph.go.th/hdc/reports/report.php?source=epi/epi_complete.php&amp;cat_id=4df360514655f79f13901ef1181ca1c7&amp;id=35f4a8d465e6e1edc05f3d8ab658c551</t>
  </si>
  <si>
    <t xml:space="preserve">B หมายถึง จำนวนเด็กอายุครบ 3 ปี ที่อาศัยอยู่จริงในพื้นที่รับผิดชอบทั้งหมด ในงวดที่รายงาน จากแฟ้ม Person ตามมาตรฐานโครงสร้าง 43 แฟ้ม (สถานะการอยู่อาศัย Type area = 1, 3) </t>
  </si>
  <si>
    <t>A หมายถึง จำนวนเด็กอายุครบ 3 ปี ในงวดที่รายงานที่ได้รับวัคซีนแต่ละชนิดครบตามเกณฑ์ ได้แก่ วัคซีน BCG, HBV1, DTP-HBV3, โปลิโอ3, MMR1, JE, DTP4, โปลิโอ4 และ MMR2</t>
  </si>
  <si>
    <t>ความครอบคลุมการได้รับวัคซีนแต่ละชนิดครบตามเกณฑ์ในเด็กอายุครบ 3 ปี (fully immunized)</t>
  </si>
  <si>
    <t>https://pre.hdc.moph.go.th/hdc/reports/report.php?source=epi/epi_complete.php&amp;cat_id=4df360514655f79f13901ef1181ca1c7&amp;id=d1fe173d08e959397adf34b1d77e88d7</t>
  </si>
  <si>
    <t xml:space="preserve">B หมายถึง จำนวนเด็กอายุครบ 5 ปี ที่อาศัยอยู่จริงในพื้นที่รับผิดชอบทั้งหมด ในงวดที่รายงาน จากแฟ้ม Person ตามมาตรฐานโครงสร้าง 43 แฟ้ม (สถานะการอยู่อาศัย Type area = 1, 3) </t>
  </si>
  <si>
    <t>A หมายถึง จำนวนเด็กอายุครบ 5 ปี ในงวดที่รายงานที่ได้รับวัคซีนแต่ละชนิดครบตามเกณฑ์ ได้แก่ วัคซีน BCG, HBV1, DTP-HBV3, โปลิโอ3, MMR1, JE, DTP4, โปลิโอ4 MMR2, DTP5 และ โปลิโอ5</t>
  </si>
  <si>
    <t>ความครอบคลุมการได้รับวัคซีนแต่ละชนิดครบตามเกณฑ์ในเด็กอายุครบ 5 ปี (fully immunized)</t>
  </si>
  <si>
    <t>https://pre.hdc.moph.go.th/hdc/reports/report.php?source=epi/epi_complete.php&amp;cat_id=4df360514655f79f13901ef1181ca1c7&amp;id=f033ab37c30201f73f142449d037028d</t>
  </si>
  <si>
    <t>ร้อยละ90</t>
  </si>
  <si>
    <t>การคัดกรองผู้สูงอายุ 10 เรื่อง</t>
  </si>
  <si>
    <t>ร้อยละ47</t>
  </si>
  <si>
    <t>ร้อยละ20</t>
  </si>
  <si>
    <t>รอบที่ 1</t>
  </si>
  <si>
    <t>รอบที่ 2</t>
  </si>
  <si>
    <t>ร้อยละประชาชนอายุ  35  ปีขึ้นไปได้รับการคัดกรองเบาหวาน</t>
  </si>
  <si>
    <t>ร้อยละประชาชนอายุ  35  ปีขึ้นไปได้รับการคัดกรองความดันโลหิตสูง</t>
  </si>
  <si>
    <t>ร้อยละของสตรีที่มีอายุ 30 - 60 ปี มีการตรวจเต้านมด้วยตนเอง</t>
  </si>
  <si>
    <t>ไม่เกิน 20%</t>
  </si>
  <si>
    <t>43 แฟ้ม HDC</t>
  </si>
  <si>
    <t>แหล่งประเมิน</t>
  </si>
  <si>
    <t>รายละเอียดตัวชี้วัด</t>
  </si>
  <si>
    <t>จำนวนเด็ก</t>
  </si>
  <si>
    <t>0-5 ปี</t>
  </si>
  <si>
    <t>ทั้งหมด</t>
  </si>
  <si>
    <t>ชั่ง&amp;วัด</t>
  </si>
  <si>
    <t>สูงดีสมส่วน</t>
  </si>
  <si>
    <t>เด็กชายอายุ 5 ปี</t>
  </si>
  <si>
    <t>เด็กหญิงอายุ 5 ปี</t>
  </si>
  <si>
    <t>B2</t>
  </si>
  <si>
    <t>A1</t>
  </si>
  <si>
    <t xml:space="preserve">B หมายถึง จำนวนสตรีไทยอายุ 30 - 70 ปี </t>
  </si>
  <si>
    <t>A หมายถึง จำนวนสตรีไทยอายุ 30 - 70 ปีที่ได้รับการคัดกรอง</t>
  </si>
  <si>
    <t>ดู คัดกรอง ADL</t>
  </si>
  <si>
    <t>ร้อยละ  0- 14.99</t>
  </si>
  <si>
    <t>ร้อยละ 15.00-19.99</t>
  </si>
  <si>
    <t>ร้อยละ 20.00-24.99</t>
  </si>
  <si>
    <t>ร้อยละ 25.00 -29.99</t>
  </si>
  <si>
    <t>ร้อยละ  ≥ 30</t>
  </si>
  <si>
    <t>ร้อยละ 0-44.99</t>
  </si>
  <si>
    <t>ร้อยละ 45.00-49.99</t>
  </si>
  <si>
    <t>ร้อยละ 50.00-54.99</t>
  </si>
  <si>
    <t>ร้อยละ 55.00-59.99</t>
  </si>
  <si>
    <t>ร้อยละ ≥ 60</t>
  </si>
  <si>
    <t>ร้อยละ 30.00-39.99</t>
  </si>
  <si>
    <t>ร้อยละ 40.00-49.99</t>
  </si>
  <si>
    <t>ร้อยละ 0-59.99</t>
  </si>
  <si>
    <t>ร้อยละ 60.00-69.99</t>
  </si>
  <si>
    <t>ร้อยละ 70.00-79.99</t>
  </si>
  <si>
    <t>ร้อยละ 80.00-89.99</t>
  </si>
  <si>
    <t>ร้อยละ 0-29.99</t>
  </si>
  <si>
    <t>ร้อยละ  0- 59.99</t>
  </si>
  <si>
    <t>ร้อยละ 80.00 -89.99</t>
  </si>
  <si>
    <t>ร้อยละ  ≥ 90</t>
  </si>
  <si>
    <t>ร้อยละ 90.00</t>
  </si>
  <si>
    <t>มากกว่าร้อยละ  35</t>
  </si>
  <si>
    <t>ร้อยละ 30.01 – 35.00</t>
  </si>
  <si>
    <t>ร้อยละ 25.01 – 30.00</t>
  </si>
  <si>
    <t>ร้อยละ 20.01 –25.00</t>
  </si>
  <si>
    <t>ไม่เกินร้อยละ 20</t>
  </si>
  <si>
    <t>ร้อยละ 70.00 ขึ้นไป</t>
  </si>
  <si>
    <t>ร้อยละหญิงตั้งครรภ์ได้รับบริการฝากครรภ์คุณภาพครบ 5 ครั้ง ตามเกณฑ์</t>
  </si>
  <si>
    <t>ร้อยละ เด็กอายุ 3 ปี ปราศจากฟันผุ</t>
  </si>
  <si>
    <t xml:space="preserve">ร้อยละเด็กอายุ 12 ปี ฟันดีไม่มีผุ (Cavity free)  </t>
  </si>
  <si>
    <t>HDC</t>
  </si>
  <si>
    <t xml:space="preserve">&gt;= 15 </t>
  </si>
  <si>
    <t>ร้อยละ 90.00 ขึ้นไป</t>
  </si>
  <si>
    <t>ร้อยละ 80.00 ขึ้นไป</t>
  </si>
  <si>
    <t>ร้อยละผู้สูงอายุ ได้รับการตรวจช่องปาก เฉพาะเขตรับผิดชอบ (คน) (ใช้แบบความครอบคลุม)</t>
  </si>
  <si>
    <t>https://pre.hdc.moph.go.th/hdc/reports/report.php?source=pformated/format1.php&amp;cat_id=30bc6364fc06a33a7802e16bc596ac3b&amp;id=50980b81323b2978d9ed4c4b353c58bc</t>
  </si>
  <si>
    <t>ร้อยละของผู้ป่วยนอกได้รับบริการการแพทย์แผนไทยและการแพทย์ทางเลือก (ไม่รวมส่งเสริมป้องกัน) </t>
  </si>
  <si>
    <t>5  คะแนน</t>
  </si>
  <si>
    <t>ร้อยละของประชากรไทยอายุ 35-74 ปี ได้รับการคัดกรองความดันโลหิตสูง</t>
  </si>
  <si>
    <t>ร้อยละของหญิงมีครรภ์ได้รับการฝากครรภ์ครั้งแรกภายใน 12 สัปดาห์</t>
  </si>
  <si>
    <t>ร้อยละสะสมความครอบคลุมการตรวจคัดกรองมะเร็งปากมดลูกในสตรี 30-60 ปี ภายใน 5 ปี</t>
  </si>
  <si>
    <t>กลุ่มผู้สูงอายุ 60 ปีขึ้นไป ที่ได้รับการตรวจคัดกรอง ประเมินสุขภาพตามเกณฑ์</t>
  </si>
  <si>
    <t>กลุ่มเป้าหมายผู้สูงอายุติดบ้าน ติดเตียงได้รับการติดตามเยี่ยมตามเกณฑ์ที่กำหนด</t>
  </si>
  <si>
    <t>ร้อยละ ของเด็กอายุ ๙, ๑๘, ๓๐, ๔๒ เดือน ได้รับการตรวจคัดกรองพัฒนาการ</t>
  </si>
  <si>
    <t>ร้อยละ ของเด็กอายุ ๙, ๑๘, ๓๐, ๔๒ เดือน ได้รับการประเมินพัฒนาการ และพบเด็กสงสัยล่าช้า</t>
  </si>
  <si>
    <t>ร้อยละของเด็กพัฒนาการสงสัยล่าช้า ได้รับการกระตุ้น และติดตามภายใน ๓๐ วัน</t>
  </si>
  <si>
    <t>ร้อยละ95</t>
  </si>
  <si>
    <t>ร้อยละ85</t>
  </si>
  <si>
    <t>ร้อยละ80</t>
  </si>
  <si>
    <t>กระทรวง</t>
  </si>
  <si>
    <t>สสจ.แพร่</t>
  </si>
  <si>
    <t>ü</t>
  </si>
  <si>
    <t>สสอ.เมืองแพร่</t>
  </si>
  <si>
    <t>การลดลงของอัตราการนอนโรงพยาบาลด้วยภาวะที่ควรควบคุมด้วยบริการผู้ป่วยนอก (ACSC: ambulatory care sensitive condition)   ในโรคลมชัก (epilepsy) ปอดอุดกั้นเรื้อรัง (COPD) หืด (asthma) เบาหวาน (DM) และความดันโลหิตสูง (HT)</t>
  </si>
  <si>
    <t> 5.1</t>
  </si>
  <si>
    <t>QOF</t>
  </si>
  <si>
    <t>ร้อยละ 95</t>
  </si>
  <si>
    <t>ร้อยละ 27</t>
  </si>
  <si>
    <t>&lt;ร้อยละ20</t>
  </si>
  <si>
    <t>ร้อยละความครอบคลุมเด็ก 0-5 ปี ที่ได้รับการชั่งน้ำหนักและวัดความยาว/ส่วนสูง</t>
  </si>
  <si>
    <t>ร้อยละความครอบคลุมเด็ก 6-14 ปี ที่ได้รับการชั่งน้ำหนักและวัดความยาว/ส่วนสูง</t>
  </si>
  <si>
    <t>ของ รพ. โปรแกรม e-claim</t>
  </si>
  <si>
    <t>ร้อยละของประชากรไทยอายุ 35-74 ปี ได้รับการคัดกรองเบาหวาน โดยการ ตรวจวัดระดับน้ำตาลในเลือด</t>
  </si>
  <si>
    <t>ร้อยละหญิงตั้งครรภ์ฝึกทักษะการแปรงฟันแบบลงมือปฏิบัติ และ Plaque Control</t>
  </si>
  <si>
    <t>ร้อยละเด็กอายุครบ 1 ปี 2ปี 3ปี และ 5ปี ได้รับวัคซีน((fully immunized)</t>
  </si>
  <si>
    <t>ร้อยละเด็ก 3-5 ปี ที่ผู้ปกครองได้รับการฝึกทักษะการแปรงฟัน</t>
  </si>
  <si>
    <t>(ก x ข)/5</t>
  </si>
  <si>
    <t>ร้อยละผู้สูงอายุได้รับการฝึกแปรงฟัน</t>
  </si>
  <si>
    <t>ระดับความสำเร็จของพัฒนาการเด็กตามเกณฑ์มาตรฐาน</t>
  </si>
  <si>
    <t xml:space="preserve">ร้อยละของโรงพยาบาลส่งเสริมสุขภาพตำบลที่ใช้ยาอย่างสมเหตุผล (RDU) </t>
  </si>
  <si>
    <t>ร้อยละการคัดกรอง TB ตามกลุ่มเป้าหมาย</t>
  </si>
  <si>
    <t>ระดับความสำเร็จของการพัฒนาคุณภาพข้อมูล 43 แฟ้มตามเกณฑ์</t>
  </si>
  <si>
    <t>ร้อยละของผู้ปกครองเด็ก 0-2 ปี ที่ได้รับฝึกทักษะการแปรงฟันให้กับเด็ก</t>
  </si>
  <si>
    <t>ร้อยละ 0.00 -39.99</t>
  </si>
  <si>
    <t>ร้อยละ 50.00-59.99</t>
  </si>
  <si>
    <t>ร้อยละ 60.00 ขึ้นไป</t>
  </si>
  <si>
    <t>ร้อยละ 40.00-49.98</t>
  </si>
  <si>
    <t>ร้อยละ 50.00-59.98</t>
  </si>
  <si>
    <t>ร้อยละ 30.00-39.98</t>
  </si>
  <si>
    <t>ร้อยละ 0.00 -29.98</t>
  </si>
  <si>
    <t>ร้อยละ 0.00 -59.99</t>
  </si>
  <si>
    <t>ร้อยละ ≥ 90</t>
  </si>
  <si>
    <t>https://pre.hdc.moph.go.th/hdc/reports/report.php?source=pformated/format1.php&amp;cat_id=db30e434e30565c12fbac44958e338d5&amp;id=e9f3192f523c79cbbbcf7b405e879384</t>
  </si>
  <si>
    <t>https://pre.hdc.moph.go.th/hdc/reports/report.php?source=pformated/format1.php&amp;cat_id=db30e434e30565c12fbac44958e338d5&amp;id=d36f6c38999d128132513933e36a848a</t>
  </si>
  <si>
    <t>มากกว่าร้อยละ 55</t>
  </si>
  <si>
    <t>ร้อยละ 49.00 - 54.99</t>
  </si>
  <si>
    <t>ร้อยละ 43.00 - 48.99</t>
  </si>
  <si>
    <t>ร้อยละ 37.00 - 42.99</t>
  </si>
  <si>
    <t>น้อยกว่าร้อยละ 37</t>
  </si>
  <si>
    <t xml:space="preserve">≥ ร้อยละ  68 </t>
  </si>
  <si>
    <t xml:space="preserve">ร้อยละ  57.00  -   67.99 </t>
  </si>
  <si>
    <t xml:space="preserve">ร้อยละ  46.00 -   56.99 </t>
  </si>
  <si>
    <t xml:space="preserve">ร้อยละ  45.00 –  45.99 </t>
  </si>
  <si>
    <t xml:space="preserve">น้อยกว่าร้อยละ 45 </t>
  </si>
  <si>
    <t>ตัวชี้วัด</t>
  </si>
  <si>
    <t>5.1ร้อยละเด็กอายุครบ 1 ปี ได้รับวัคซีน(fully immunized)วัคซีน BCG, HBV1, IPV, DTP-HBV3, โปลิโอ3 และ MMR1</t>
  </si>
  <si>
    <t>5.2ร้อยละเด็กอายุครบ 2 ปี ได้รับวัคซีน (fully immunized) วัคซีน BCG, HBV1, DTP-HBV3, โปลิโอ3, MMR1, JE, DTP4 และ โปลิโอ4</t>
  </si>
  <si>
    <t>5.3ร้อยละเด็กอายุครบ 3 ปี ได้รับวัคซีน (fully immunized)วัคซีน BCG, HBV1, DTP-HBV3, โปลิโอ3, MMR1, JE, DTP4, โปลิโอ4 และ MMR2</t>
  </si>
  <si>
    <t>5.4ร้อยละเด็กอายุครบ 5 ปี ได้รับวัคซีน(fully immunized)วัคซีน BCG, HBV1, DTP-HBV3, โปลิโอ3, MMR1, JE, DTP4, โปลิโอ4 MMR2, DTP5 และ โปลิโอ5</t>
  </si>
  <si>
    <t>ร้อยละ55</t>
  </si>
  <si>
    <t>ร้อยละ68</t>
  </si>
  <si>
    <t>ร้อยละ75</t>
  </si>
  <si>
    <t>ร้อยละ88</t>
  </si>
  <si>
    <t>9.1ร้อยละของเด็กอายุ 0-5 ปี ได้รับการคัดกรองพัฒนาการสมวัย(DSPM) 9 เดือน 18 เดือน 30 เดือน 42 เดือน</t>
  </si>
  <si>
    <t>9.2ร้อยละของเด็กอายุ 0-5 ปี ที่ได้รับการคัดกรองพัฒนาการ พบสงสัยล่าช้า(DSPM) 9 เดือน 18 เดือน 30 เดือน 42 เดือน</t>
  </si>
  <si>
    <t>9.3ร้อยละของเด็กอายุ 0-5 ปี ที่มีพัฒนาการสงสัยล่าช้าได้รับการติดตาม(DSPM) 9 เดือน 18 เดือน 30 เดือน 42 เดือน</t>
  </si>
  <si>
    <t>ร้อยละ  0- 21.99</t>
  </si>
  <si>
    <t>ร้อยละ 22.00-26.99</t>
  </si>
  <si>
    <t>ร้อยละ 27.00-36.99</t>
  </si>
  <si>
    <t>ร้อยละ 37.00 -42.99</t>
  </si>
  <si>
    <t>ร้อยละ  ≥ 42</t>
  </si>
  <si>
    <t>ร้อยละ  ≥ 25</t>
  </si>
  <si>
    <t>ผอ.รพ.สต.</t>
  </si>
  <si>
    <t>ร้อยละเด็ก 0-2 ปี ผู้ปกครองได้รับการฝึกแปรงฟันแบบลงมือปฏิบัติ หรือ ได้รับการฝึกแปรงฟันแบบลงมือปฏิบัติ และplaque control นับรวมฝึกผู้ปกครองทำความสะอาดช่องปาก</t>
  </si>
  <si>
    <t>≥ ร้อยละ 85</t>
  </si>
  <si>
    <t>ร้อยละ 78.00-84.99</t>
  </si>
  <si>
    <t>ร้อยละ 70.00-77.99</t>
  </si>
  <si>
    <t>ร้อยละ 62.00-69.99</t>
  </si>
  <si>
    <t>ร้อยละ 0 – 61.99</t>
  </si>
  <si>
    <t>ผลรวมทั้งหมด</t>
  </si>
  <si>
    <t>ป้ายชื่อแถว</t>
  </si>
  <si>
    <t>ร้อยละ 60.00</t>
  </si>
  <si>
    <t>≥ ร้อยละ 50.00</t>
  </si>
  <si>
    <t>ร้อยละ 45.00 – 49.99</t>
  </si>
  <si>
    <t>ร้อยละ 40.0 – 44.99</t>
  </si>
  <si>
    <t>ร้อยละ 35.00 – 39.99</t>
  </si>
  <si>
    <t>ร้อยละ 0 – 34.99</t>
  </si>
  <si>
    <t>ร้อยละ 20.00 – 24.99</t>
  </si>
  <si>
    <t>ร้อยละ 15.00 – 19.99</t>
  </si>
  <si>
    <t>ร้อยละ 10.00 – 14.99</t>
  </si>
  <si>
    <t>ร้อยละ  0 – 9.99</t>
  </si>
  <si>
    <t>ร้อยละ 25</t>
  </si>
  <si>
    <t>ทันตกรรม</t>
  </si>
  <si>
    <t>นักวิชาการสาธารณสุข</t>
  </si>
  <si>
    <t>ร้อยละ0–10.99</t>
  </si>
  <si>
    <t>ร้อยละ11.00–13.99</t>
  </si>
  <si>
    <t>ร้อยละ14.00–16.99</t>
  </si>
  <si>
    <t>ร้อยละ17.00–19.99</t>
  </si>
  <si>
    <t>ร้อยละ≥20</t>
  </si>
  <si>
    <t xml:space="preserve">B หมายถึง เด็กไทยอายุ 9, 18, 30 และ 42 เดือน ทุกคนที่อยู่อาศัยในพื้นที่รับผิดชอบ </t>
  </si>
  <si>
    <t>A หมายถึง เด็กไทยอายุ 9, 18, 30 และ 42 เดือน ทุกคนที่อยู่อาศัยในพื้นที่รับผิดชอบที่ได้รับการตรวจคัดกรองพัฒนาการจริง</t>
  </si>
  <si>
    <t>ร้อยละของเด็กอายุ 0-5 ปี ได้รับการคัดกรองพัฒนาการ </t>
  </si>
  <si>
    <t>https://pre.hdc.moph.go.th/hdc/reports/report_kpi.php?flag_kpi_level=1&amp;flag_kpi_year=2019&amp;source=pformated/format1.php&amp;id=7afc5cd38a8cc47af037cbd3613f268b</t>
  </si>
  <si>
    <t xml:space="preserve">B หมายถึง เด็กไทยอายุ 9, 18, 30 และ 42 เดือน ทุกคนที่อยู่อาศัยในพื้นที่รับผิดชอบที่ได้รับการตรวจคัดกรองพัฒนาการจริง </t>
  </si>
  <si>
    <t>A หมายถึง จำนวนเด็กอายุ 9, 18, 30 และ 42 เดือน มีพัฒนาการสงสัยครั้งแรกและส่งต่อทันที(1B261+1B262)</t>
  </si>
  <si>
    <t>ร้อยละของเด็กอายุ 0-5 ปี ที่ได้รับการคัดกรองพัฒนาการ พบสงสัยล่าช้า</t>
  </si>
  <si>
    <t>https://pre.hdc.moph.go.th/hdc/reports/report_kpi.php?flag_kpi_level=1&amp;flag_kpi_year=2019&amp;source=pformated/format1.php&amp;id=684e99dc7538c8b1a97f19f91a100f08</t>
  </si>
  <si>
    <t xml:space="preserve">B หมายถึง จำนวนเด็กอายุ 9, 18, 30 และ 42 เดือน มีพัฒนาการสงสัยครั้งแรก(1B261) </t>
  </si>
  <si>
    <t>A หมายถึง จำนวนเด็กอายุ 9, 18, 30 และ 42 เดือน มีพัฒนาการสงสัยครั้งแรก(1B261) ได้รับการติดตามภายใน 30 วัน</t>
  </si>
  <si>
    <t>ร้อยละของเด็กอายุ 0-5 ปี ที่มีพัฒนาการสงสัยล่าช้าได้รับการติดตาม</t>
  </si>
  <si>
    <t>https://pre.hdc.moph.go.th/hdc/reports/report_kpi.php?flag_kpi_level=1&amp;flag_kpi_year=2019&amp;source=pformated/format1.php&amp;id=442ce7230a27324442ae3e049041c519</t>
  </si>
  <si>
    <t>https://pre.hdc.moph.go.th/hdc/reports/report.php?source=kpi/kpi_dent.php&amp;cat_id=db30e434e30565c12fbac44958e338d5&amp;id=bac1a981ea682e99509ddeafbe556112</t>
  </si>
  <si>
    <t>ร้อยละ  0- 5.99</t>
  </si>
  <si>
    <t>ร้อยละ 6.00-8.99</t>
  </si>
  <si>
    <t>ร้อยละ 9.00-11.99</t>
  </si>
  <si>
    <t>ร้อยละ 12.00 -14.99</t>
  </si>
  <si>
    <t>เด็กกลุ่มอายุ 3 ปี</t>
  </si>
  <si>
    <t>ได้รับการตรวจ</t>
  </si>
  <si>
    <t>สุขภาพช่องปาก (B)</t>
  </si>
  <si>
    <t>มีฟันน้ำนมผุ</t>
  </si>
  <si>
    <t>(A)</t>
  </si>
  <si>
    <t>เด็กกลุ่มอายุ 12 ปีในเขตรับผิดชอบ</t>
  </si>
  <si>
    <t>(C)</t>
  </si>
  <si>
    <t>ฟันดีไม่มีผุ</t>
  </si>
  <si>
    <t>อัตรา</t>
  </si>
  <si>
    <t>(A/B)*100</t>
  </si>
  <si>
    <t>A=นับจำนวนเด็กจากรายการข้อมูล 2 (B) ที่มีเงื่อนไข คือ PFILLING&gt;=0 และ PEXTRACT=0 และPCARIES=0</t>
  </si>
  <si>
    <t>ร้อยละเด็กกลุ่มอายุ 3 ปีมีฟันผุในฟันน้ำนม</t>
  </si>
  <si>
    <t xml:space="preserve">B หมายถึง เด็กอายุ 3 ปี(คน) ได้รับริการตรวจสุขภาพช่องปาก (ลงแฟ้ม dental) ที่ตรวจโดยทันตบุคลากร และ DTEETH 1 ถึง 20 </t>
  </si>
  <si>
    <t>A หมายถึง เด็กที่ได้รับบริการตามตัวหาร ที่มีฟันน้ำนมผุ dcaries+dfilling+dextract &gt; 0</t>
  </si>
  <si>
    <t>ร้อยละของเด็กอายุ 12 ปี มีฟันดีไม่มีผุ (Cavity Free)</t>
  </si>
  <si>
    <t>ฟันน้ำนมไม่ผุ</t>
  </si>
  <si>
    <t>ช่วงคะแนน</t>
  </si>
  <si>
    <t>ระดับคะแนน</t>
  </si>
  <si>
    <t>มากกว่าร้อยละ 27.00</t>
  </si>
  <si>
    <t>ตั้งแต่ร้อยละ 24.01 - 27.00</t>
  </si>
  <si>
    <t>ตั้งแต่ร้อยละ 21.01 - 24.00</t>
  </si>
  <si>
    <t>ตั้งแต่ร้อยละ 18.01 - 21.00</t>
  </si>
  <si>
    <t>ตั้งแต่ร้อยละ 15.00 - 18.00</t>
  </si>
  <si>
    <t>น้อยกว่าร้อยละ 15.00</t>
  </si>
  <si>
    <t>มากกว่าร้อยละ 90.00</t>
  </si>
  <si>
    <t>ตั้งแต่ร้อยละ 82.51 - 90.00</t>
  </si>
  <si>
    <t>ตั้งแต่ร้อยละ 75.01 - 82.50</t>
  </si>
  <si>
    <t>ตั้งแต่ร้อยละ 67.51 - 75.00</t>
  </si>
  <si>
    <t>ตั้งแต่ร้อยละ 60.00 - 67.50</t>
  </si>
  <si>
    <t>น้อยกว่าร้อยละ 60.00</t>
  </si>
  <si>
    <t>มากกว่าร้อยละ 95.00</t>
  </si>
  <si>
    <t>ตั้งแต่ร้อยละ 88.76 - 95.00</t>
  </si>
  <si>
    <t>ตั้งแต่ร้อยละ 82.51 - 88.75</t>
  </si>
  <si>
    <t>ตั้งแต่ร้อยละ 76.26 - 82.50</t>
  </si>
  <si>
    <t>ตั้งแต่ร้อยละ 70.00 - 76.25</t>
  </si>
  <si>
    <t>น้อยกว่าร้อยละ 70.00</t>
  </si>
  <si>
    <t>06335:โรงพยาบาลส่งเสริมสุขภาพตำบล ตำบลนาจักร</t>
  </si>
  <si>
    <t>06336:โรงพยาบาลส่งเสริมสุขภาพตำบลบ้านน้ำชำ</t>
  </si>
  <si>
    <t>06337:โรงพยาบาลส่งเสริมสุขภาพตำบลบ้านป่าแดง</t>
  </si>
  <si>
    <t>06338:โรงพยาบาลส่งเสริมสุขภาพตำบลบ้านน้ำกลาย</t>
  </si>
  <si>
    <t>06339:โรงพยาบาลส่งเสริมสุขภาพตำบลบ้านแม่ลัว</t>
  </si>
  <si>
    <t>06340:โรงพยาบาลส่งเสริมสุขภาพตำบลทุ่งโฮ้ง</t>
  </si>
  <si>
    <t>06341:โรงพยาบาลส่งเสริมสุขภาพตำบลร่องฟอง</t>
  </si>
  <si>
    <t>06342:โรงพยาบาลส่งเสริมสุขภาพตำบลเหมืองหม้อ</t>
  </si>
  <si>
    <t>06343:โรงพยาบาลส่งเสริมสุขภาพตำบลวังธง</t>
  </si>
  <si>
    <t>06344:โรงพยาบาลส่งเสริมสุขภาพตำบลแม่หล่าย</t>
  </si>
  <si>
    <t>06345:โรงพยาบาลส่งเสริมสุขภาพตำบลบ้านห้วยฮุง ตำบลห้วยม้า</t>
  </si>
  <si>
    <t>06346:โรงพยาบาลส่งเสริมสุขภาพตำบลห้วยม้า</t>
  </si>
  <si>
    <t>06347:โรงพยาบาลส่งเสริมสุขภาพตำบลป่าแมต</t>
  </si>
  <si>
    <t>06348:โรงพยาบาลส่งเสริมสุขภาพตำบลบ้านถิ่น</t>
  </si>
  <si>
    <t>06349:โรงพยาบาลส่งเสริมสุขภาพตำบลสวนเขื่อน</t>
  </si>
  <si>
    <t>06350:โรงพยาบาลส่งเสริมสุขภาพตำบลบ้านนาคูหา</t>
  </si>
  <si>
    <t>06351:โรงพยาบาลส่งเสริมสุขภาพตำบลวังหงษ์</t>
  </si>
  <si>
    <t>06352:โรงพยาบาลส่งเสริมสุขภาพตำบลแม่คำมี</t>
  </si>
  <si>
    <t>06353:โรงพยาบาลส่งเสริมสุขภาพตำบลบ้านศรีภูมิ ตำบลแม่คำมี</t>
  </si>
  <si>
    <t>06354:โรงพยาบาลส่งเสริมสุขภาพตำบลทุ่งกวาว</t>
  </si>
  <si>
    <t>06355:โรงพยาบาลส่งเสริมสุขภาพตำบลท่าข้าม</t>
  </si>
  <si>
    <t>06356:โรงพยาบาลส่งเสริมสุขภาพตำบลแม่ยม</t>
  </si>
  <si>
    <t>06357:โรงพยาบาลส่งเสริมสุขภาพตำบลช่อแฮ</t>
  </si>
  <si>
    <t>06358:โรงพยาบาลส่งเสริมสุขภาพตำบลบ้านนาตอง</t>
  </si>
  <si>
    <t>06359:โรงพยาบาลส่งเสริมสุขภาพตำบลกาญจนา  ตำบลกาญจนา</t>
  </si>
  <si>
    <t>14436:เทศบาลเมืองแพร่</t>
  </si>
  <si>
    <t xml:space="preserve">14719:โรงพยาบาลส่งเสริมสุขภาพตำบลบ้านน้ำโค้ง   </t>
  </si>
  <si>
    <t xml:space="preserve">14720:โรงพยาบาลส่งเสริมสุขภาพตำบลบ้านสะบู  </t>
  </si>
  <si>
    <t>77759:ศูนย์สุขภาพชุมชนเมืองโรงพยาบาลแพร่</t>
  </si>
  <si>
    <t>ข้อมูลจากสสจ แพร่</t>
  </si>
  <si>
    <t>ร้อยละ 42</t>
  </si>
  <si>
    <t>ร้อยละ 85</t>
  </si>
  <si>
    <t>อัตรากลุ่มสงสัยป่วยความดันโลหิตสูงในเขตรับผิดชอบได้รับการวัดความดันโลหิตที่บ้าน</t>
  </si>
  <si>
    <t>&lt;  1</t>
  </si>
  <si>
    <t>1 คะแนน</t>
  </si>
  <si>
    <t>1 – 4.99</t>
  </si>
  <si>
    <t>2 คะแนน</t>
  </si>
  <si>
    <t>5 – 9.99</t>
  </si>
  <si>
    <t>3 คะแนน</t>
  </si>
  <si>
    <t>10 – 14.99</t>
  </si>
  <si>
    <t>4 คะแนน</t>
  </si>
  <si>
    <t>&lt; 15</t>
  </si>
  <si>
    <t>15- 19.99</t>
  </si>
  <si>
    <t>20-24.99</t>
  </si>
  <si>
    <t>25-29.99</t>
  </si>
  <si>
    <t xml:space="preserve">&gt;= 30 </t>
  </si>
  <si>
    <t>https://pre.hdc.moph.go.th/hdc/admin/i_report_home_bp.php?year=2562&amp;id=c28097f8bda2c6bc0fdff3a6f2d57eb3</t>
  </si>
  <si>
    <t>&lt;ลงข้อมูลตรงนี้</t>
  </si>
  <si>
    <t>คะแนนที่ได้</t>
  </si>
  <si>
    <t>คะแนนที่ได้รับ</t>
  </si>
  <si>
    <t>(ว่าง)</t>
  </si>
  <si>
    <t>เทศบาลเมืองแพร่</t>
  </si>
  <si>
    <t>โรงพยาบาลส่งเสริมสุขภาพตำบล ตำบลนาจักร</t>
  </si>
  <si>
    <t>โรงพยาบาลส่งเสริมสุขภาพตำบลกาญจนา  ตำบลกาญจนา</t>
  </si>
  <si>
    <t>โรงพยาบาลส่งเสริมสุขภาพตำบลช่อแฮ</t>
  </si>
  <si>
    <t>โรงพยาบาลส่งเสริมสุขภาพตำบลท่าข้าม</t>
  </si>
  <si>
    <t>โรงพยาบาลส่งเสริมสุขภาพตำบลทุ่งกวาว</t>
  </si>
  <si>
    <t>โรงพยาบาลส่งเสริมสุขภาพตำบลทุ่งโฮ้ง</t>
  </si>
  <si>
    <t>โรงพยาบาลส่งเสริมสุขภาพตำบลบ้านถิ่น</t>
  </si>
  <si>
    <t>โรงพยาบาลส่งเสริมสุขภาพตำบลบ้านนาคูหา</t>
  </si>
  <si>
    <t>โรงพยาบาลส่งเสริมสุขภาพตำบลบ้านนาตอง</t>
  </si>
  <si>
    <t>โรงพยาบาลส่งเสริมสุขภาพตำบลบ้านน้ำกลาย</t>
  </si>
  <si>
    <t xml:space="preserve">โรงพยาบาลส่งเสริมสุขภาพตำบลบ้านน้ำโค้ง   </t>
  </si>
  <si>
    <t>โรงพยาบาลส่งเสริมสุขภาพตำบลบ้านน้ำชำ</t>
  </si>
  <si>
    <t>โรงพยาบาลส่งเสริมสุขภาพตำบลบ้านป่าแดง</t>
  </si>
  <si>
    <t>โรงพยาบาลส่งเสริมสุขภาพตำบลบ้านแม่ลัว</t>
  </si>
  <si>
    <t>โรงพยาบาลส่งเสริมสุขภาพตำบลบ้านศรีภูมิ ตำบลแม่คำมี</t>
  </si>
  <si>
    <t xml:space="preserve">โรงพยาบาลส่งเสริมสุขภาพตำบลบ้านสะบู  </t>
  </si>
  <si>
    <t>โรงพยาบาลส่งเสริมสุขภาพตำบลบ้านห้วยฮุง ตำบลห้วยม้า</t>
  </si>
  <si>
    <t>โรงพยาบาลส่งเสริมสุขภาพตำบลป่าแมต</t>
  </si>
  <si>
    <t>โรงพยาบาลส่งเสริมสุขภาพตำบลแม่คำมี</t>
  </si>
  <si>
    <t>โรงพยาบาลส่งเสริมสุขภาพตำบลแม่ยม</t>
  </si>
  <si>
    <t>โรงพยาบาลส่งเสริมสุขภาพตำบลแม่หล่าย</t>
  </si>
  <si>
    <t>โรงพยาบาลส่งเสริมสุขภาพตำบลร่องฟอง</t>
  </si>
  <si>
    <t>โรงพยาบาลส่งเสริมสุขภาพตำบลวังธง</t>
  </si>
  <si>
    <t>โรงพยาบาลส่งเสริมสุขภาพตำบลวังหงษ์</t>
  </si>
  <si>
    <t>โรงพยาบาลส่งเสริมสุขภาพตำบลสวนเขื่อน</t>
  </si>
  <si>
    <t>โรงพยาบาลส่งเสริมสุขภาพตำบลห้วยม้า</t>
  </si>
  <si>
    <t>โรงพยาบาลส่งเสริมสุขภาพตำบลเหมืองหม้อ</t>
  </si>
  <si>
    <t>ศูนย์สุขภาพชุมชนเมืองโรงพยาบาลแพร่</t>
  </si>
  <si>
    <t>สมวัย</t>
  </si>
  <si>
    <t>06335</t>
  </si>
  <si>
    <t>06336</t>
  </si>
  <si>
    <t>06337</t>
  </si>
  <si>
    <t>06338</t>
  </si>
  <si>
    <t>06339</t>
  </si>
  <si>
    <t>06340</t>
  </si>
  <si>
    <t>06341</t>
  </si>
  <si>
    <t>06342</t>
  </si>
  <si>
    <t>06343</t>
  </si>
  <si>
    <t>06344</t>
  </si>
  <si>
    <t>06345</t>
  </si>
  <si>
    <t>06346</t>
  </si>
  <si>
    <t>06347</t>
  </si>
  <si>
    <t>06348</t>
  </si>
  <si>
    <t>06349</t>
  </si>
  <si>
    <t>06350</t>
  </si>
  <si>
    <t>06351</t>
  </si>
  <si>
    <t>06352</t>
  </si>
  <si>
    <t>06353</t>
  </si>
  <si>
    <t>06354</t>
  </si>
  <si>
    <t>06355</t>
  </si>
  <si>
    <t>06356</t>
  </si>
  <si>
    <t>06357</t>
  </si>
  <si>
    <t>06359</t>
  </si>
  <si>
    <t>ไม่มีผลการติดตาม/ผลไม่ถูกต้อง</t>
  </si>
  <si>
    <t>อยู่ระว่างติดตาม</t>
  </si>
  <si>
    <t>รวม 3 ไตรมาส</t>
  </si>
  <si>
    <t>ประเมิน</t>
  </si>
  <si>
    <t>ไม่</t>
  </si>
  <si>
    <t>OHSP ร้อยละเด็ก 0-2 ปี เคลือบ/ทา ฟลูออไรด์เฉพาะที่ เฉพาะเขตรับผิดชอบ (คน) (ใช้แบบความครอบคลุม)</t>
  </si>
  <si>
    <t>https://pre.hdc.moph.go.th/hdc/reports/report.php?source=kpi/kpi_dent.php&amp;cat_id=db30e434e30565c12fbac44958e338d5&amp;id=74ae1671d67390c0bc0bd734bb8fa219</t>
  </si>
  <si>
    <t>ร้อยละ 0-14.99</t>
  </si>
  <si>
    <t>ร้อยละ 25.00-29.99</t>
  </si>
  <si>
    <t>ร้อยละ  ≥ 15</t>
  </si>
  <si>
    <t>ร้อยละ ≥ 30</t>
  </si>
  <si>
    <t>สถานบริการ</t>
  </si>
  <si>
    <t>เป้าหมาย</t>
  </si>
  <si>
    <t>ผลงาน</t>
  </si>
  <si>
    <t>ไม่ได้คัดกรอง</t>
  </si>
  <si>
    <t>ไม่สมบูรณ์</t>
  </si>
  <si>
    <t>%คัดกรอง</t>
  </si>
  <si>
    <t>%ไม่ได้คัดกรอง</t>
  </si>
  <si>
    <t>%ไม่สมบูรณ์</t>
  </si>
  <si>
    <t>หมายเหตุ ::</t>
  </si>
  <si>
    <t>PROCEDCODE =2338610,2338611</t>
  </si>
  <si>
    <t>procedcode รหัส 2338610,2338611</t>
  </si>
  <si>
    <t>หมายเหตุ :: รายงานความครอบคลุมวัคซีน</t>
  </si>
  <si>
    <t>เป้าหมาย = เด็กที่เกิดตามเดือนในไตรมาสนั้นๆ และอายุครบตามเป้าหมาย</t>
  </si>
  <si>
    <t>ผลงาน = เด็กตามเป้าหมายที่ได้รับวัคซีนนั้นๆแล้ว โดยดูที่การได้รับเป็นสำคัญ ซึ่งหากได้รับแล้วจะถือว่าเป็นผลงานไม่ว่าปัจจุบันจะถึงเวลาประเมินหรือไม่</t>
  </si>
  <si>
    <t>เพื่อประโยชน์ในการติดตามมารับวัคซีนให้ครบตามเป้าหมาย สิ่งสำคัญต้องดูอายุและเกณฑ์การได้รับวัคซีนเป็นหลัก</t>
  </si>
  <si>
    <t>- ใช้ข้อมูลล่าสุดของการตรวจในปีงบประมาณ</t>
  </si>
  <si>
    <t>- ใช้ข้อมูลล่าสุดของการตรวจฟันในปีงบประมาณ(แฟ้ม Dental)</t>
  </si>
  <si>
    <t>C=จำนวนประชากร ที่มีอายุ มีอายุ12 ปี ถึง 12 ปี 11 เดือน 29 วัน ณ วันที่ 1 ม.ค. ที่อาศัยอยู่ในเขตพื้นที่รับผิดชอบ Person Type Area (“1”,“3”) และ Person Discharge = “9”</t>
  </si>
  <si>
    <t>B=จำนวนเด็กที่มีอายุ 12 ปี ถึง 12 ปี 11 เดือน 29 วัน ณ วันที่มารับบริการตรวจช่องปาก และอาศัยอยู่ในเขตพื้นที่รับผิดชอบ Person Type Area (“1”,“3”) และ Person Discharge = “9” , ที่ปรับปรุงข้อมูลล่าสุด (d_update) , ไม่นับซ้ำ (distinct) hospcode + pid และแฟ้ม dental มี provider type=02,06 เงื่อนไขคุณภาพแฟ้ม dental PFILLING+PEXTRACT+PCARIES &lt;=28 , PTEETH= 1 – 28 และ PCARIES+ PFILLING &lt;=PTEETH</t>
  </si>
  <si>
    <t>ประเมินจากแฟ้ม NUTRITION และแฟ้ม PERSON</t>
  </si>
  <si>
    <t>เด็กไทยในเขตรับผิดชอบ อายุ 0-5 ปีในปีงบประมาณทุกคน</t>
  </si>
  <si>
    <t>- 1 คน หากมีการชั่งน้ำหนักวัดส่วนสูงเกิน 1 ครั้งต่อไตรมาส จะยึดค่าน้ำหนักและส่วนสูงครั้งสุดท้ายของไตรมาส</t>
  </si>
  <si>
    <t>- 1 คน หากมีการชั่งน้ำหนักวัดส่วนสูง ในหลายไตรมาสจะนับให้ทุกไตรมาสๆมาสละ 1 ครั้ง</t>
  </si>
  <si>
    <t>- คลอลัมภ์ รวมทั้งปีงบประมาณ ประมวลผลจากผลการชั่งน้ำหนักวัดส่วนสูงครั้งสุดท้ายที่อายุอยู่ในช่วง ไม่ว่าจะชั่งและวัดในไตรมาสใดๆ จำนวนกี่ครั้งก็ตาม จึงไม่สามารถนำแต่ละไตรมาสมารวมเป็นทั้งปีงบประมาณได้</t>
  </si>
  <si>
    <t>- ตัดความซ้ำซ้อนของข้อมูลด้วยเลขบัตรประชาชน</t>
  </si>
  <si>
    <t>น้ำหนักต่ออายุ 1=น้ำหนักน้อยกว่าเกณฑ์ 2=น้ำหนักค่อนข้างน้อย 3=น้ำหนักตามเกณฑ์ 4=น้ำหนักค่อนข้างมาก 5=น้ำหนักเกินเกณฑ์</t>
  </si>
  <si>
    <t>ส่วนสูงต่ออายุ 1=เตี้ย 2=ค่อนข้างเตี้ย 3=สูงตามเกณฑ์ 4=ค่อนข้างสูง 5=สูง</t>
  </si>
  <si>
    <t>น้ำหนักต่อส่วนสูง 1=ผอม 2=ค่อนข้างผอม 3=สมส่วน 4=ท้วม 5=เริ่มอ้วน 6= อ้วน</t>
  </si>
  <si>
    <t>เป้าหมาย ผู้ป่วยเบาหวานความดันโลหิตสูง ที่มีอายุระหว่าง 35 - 60 ปี โดยหักกลุ่มป่วย CVD ออก รหัส ICD10 ตาม Template กำหนด</t>
  </si>
  <si>
    <t>B: เป้าหมาย ประชากรหญิงไทย อายุ 30-70 ปี ในเขตรับผิดชอบ ตัดความซ้ำซ้อนด้วยเลขบัตรประชาชน</t>
  </si>
  <si>
    <t>- การคำนวนอายุ คำนวนจากวันที่ 1 มกราคม ของปีงบประมาณลบด้วยวันเกิด</t>
  </si>
  <si>
    <t>- ในเขตรับผิดชอบ (TYPEAREA 1,3)</t>
  </si>
  <si>
    <t>- สัญชาติไทย (NATION 099)</t>
  </si>
  <si>
    <t>- ตัดความซ้ำซ้อนด้วยเลขบัตรประชาชน หมายถึง 1 เลขบัตรประชาชนจะเป็นเป้าหมาย ตามพื้นที่ที่ถูกขึ้นทะเบียน TYPEAREA 1,3 เพียงที่เดียวเท่านั้น</t>
  </si>
  <si>
    <t>A: ผลงานคัดกรองมะเร็งเต้านม คิดจาก แฟ้ม SPECIALPP และแฟ้ม DIAGNOSIS_OPD</t>
  </si>
  <si>
    <t>- กรณี 1 คนมีการคัดกรองทั้ง 2 แฟ้ม จะนับผลงาน 1 ว่าคนๆนั้นได้รับการคัดกรอง</t>
  </si>
  <si>
    <t>- คัดกรองด้วยตนเอง จะคิดจากแฟ้ม SPECIALPP รหัส 1B0030,1B0031,1B0034,1B0035 เท่านั้นตามความหมายของ BSE คลิกดูที่ Template</t>
  </si>
  <si>
    <t>- คัดกรองด้วยเจ้าหน้าที่ จะคิดจากแฟ้ม SPECIALPP รหัส 5 ขึ้นต้นด้วย 1B003 ทั้งหมด / แฟ้ม DIAGNOSIS_OPD ที่รหัส 4 หลักแรกเป็น Z123</t>
  </si>
  <si>
    <t>ห้ามนำคัดกรอง 2 Column นั้นมารวมกัน เพราะ 1 คน สามารถถูกคัดกรองจากเจ้าหน้าที่ และ คัดกรองด้วยตนเองได้</t>
  </si>
  <si>
    <t>เป้าหมาย คือ ผู้สูงอายุในเขตรับผิดชอบ จากแฟ้ม PERSON Typearea 1,3</t>
  </si>
  <si>
    <t>ผลงาน แต่เรื่องละประเมินดังนี้</t>
  </si>
  <si>
    <t>- คัดกรอง เบาหวาน ความดันโลหิตสูง จากแฟ้ม NCDSCREEN</t>
  </si>
  <si>
    <t>- คัดกรอง CVD จากแฟ้ม CHRONIC , CHRONICFU , LABFU , NCDSCREEN</t>
  </si>
  <si>
    <t>- คัดกรองสุขภาพช่องปาก จากแฟ้ม SPECIALPP รหัส 1B1260,1B1261,1B1269</t>
  </si>
  <si>
    <t>- คัดกรองสมองเสื่อม AMT จากแฟ้ม SPECIALPP รหัส 1B1220,1B1221,1B1223,1B1229</t>
  </si>
  <si>
    <t>- คัดกรองซึมเศร้า 2Q จากแฟ้ม SPECIALPP รหัส 1B0280,1B0281</t>
  </si>
  <si>
    <t>- คัดกรองข้อเข่า จากแฟ้ม SPECIALPP รหัส 1B1270,1B1271,1B1272,1B1279</t>
  </si>
  <si>
    <t>- คัดกรองภาวะหกล้ม จากแฟ้ม SPECIALPP รหัส 1B1200,1B1201,1B1202,1B1209</t>
  </si>
  <si>
    <t>- คัดกรอง ADL จากแฟ้ม SPECIALPP รหัส 1B1280,1B1281,1B1282</t>
  </si>
  <si>
    <t>- คัดกรอง BMI จากค่าน้ำหนักส่วนสูง ของแฟ้มแฟ้ม NCDSCREEN , CHRONICFU</t>
  </si>
  <si>
    <t>- นับคนไข้ใหม่ในปีงบประมาณ เช่น เคยมาเดือน ตค. แล้ว จะไม่นับอีกในเดือนถัดไป</t>
  </si>
  <si>
    <t>- ฝึกแปรงฟันแบบลงมือปฏิบัติ ในผู้สูงอายุ (60 ปีขึ้นไป) ใช้แฟ้ม procedure_opd กับแฟ้ม person รหัสหัตถการ 2338610</t>
  </si>
  <si>
    <t>ประมวลผล เฉพาะสถานบริการสาธารณสุขของภาครัฐในสังกัดกระทรวงสาธารณสุขเท่านั้น ตาม Template</t>
  </si>
  <si>
    <t>กลุ่มสงสัยป่วยเบาหวาน จากแฟ้ม NCDSCREEN ประมวลผลจาก</t>
  </si>
  <si>
    <t>- BSTEST เป็น 1,3 โดยที่ BSLEVEL ≥ 126 mg/dl</t>
  </si>
  <si>
    <t>- BSTEST เป็น 2,4 โดยที่ BSLEVEL ≥ 200 mg/dl</t>
  </si>
  <si>
    <t>การตรวจยืนยัน ประมวลผลจาก</t>
  </si>
  <si>
    <t>- NCDSCREEN.BSTEST = 1</t>
  </si>
  <si>
    <t>- LABFU.LABTEST = 0531002</t>
  </si>
  <si>
    <t>การคิดเป้าหมาย/ผลงาน จักคิดเป็นเป้าหมายในไตรมาสที่ ครบกำหนดติดตาม แล้วดูประวัติการติดตามย้อนหลัง หากพบจะนับเป็นผลงาน</t>
  </si>
  <si>
    <t>B หมายถึง จำนวนประชากรอายุ 35 ปี ขึ้นไป ในเขตรับผิดชอบที่ได้รับการคัดกรองโรคเบาหวานและเป็น กลุ่มสงสัยป่วยโรคเบาหวาน</t>
  </si>
  <si>
    <t>A หมายถึง จำนวนประชากรสงสัยป่วยโรคเบาหวานอายุ 35 ปี ขึ้นไป ในเขตรับผิดชอบได้รับการตรวจยืนยันโดยการตรวจระดับพลาสมากลูโคสหลังอดอาหารมากกว่า 8 ชั่วโมง (FPG) ทางห้องปฏิบัติการ ในสถานบริการสาธารณสุข ภายในปีงบประมาณ (ทั้งนี้ควรตรวจติดตามภายใน 3-6 เดือน)</t>
  </si>
  <si>
    <t>ร้อยละการตรวจติดตามกลุ่มสงสัยป่วยโรคเบาหวาน เขตสุขภาพที่ 1 จังหวัดแพร่ CUP โรงพยาบาลแพร่ ปี งบประมาณ2563</t>
  </si>
  <si>
    <t>https://pre.hdc.moph.go.th/hdc/reports/report_kpi.php?flag_kpi_level=1&amp;flag_kpi_year=2020&amp;source=pformated/format1.php&amp;id=e9e461e793e8258f47d46d6956f12832</t>
  </si>
  <si>
    <t>จำนวนคัดกรองในรายงานนี้ ยังมิได้หักค่านอกเกณฑ์ที่น้อยกว่า 70 mg%ออก</t>
  </si>
  <si>
    <t>ตรวจน้ำตาลโดยอดอาหาร</t>
  </si>
  <si>
    <t>- ปกติ (Risk = 0) หมายถึง ระดับน้ำตาล &gt;=70 ถึง &lt;= 100 mg%</t>
  </si>
  <si>
    <t>- เสี่ยง (Risk = 1) หมายถึง ระดับน้ำตาล &gt; 100 ถึง &lt;= 125 mg%</t>
  </si>
  <si>
    <t>- สงสัยป่วย (Risk = 2) หมายถึง ระดับน้ำตาล &gt; 125 mg%</t>
  </si>
  <si>
    <t>ตรวจน้ำตาลโดยไม่อดอาหาร</t>
  </si>
  <si>
    <t>- ปกติ (Risk = 0) หมายถึง ระดับน้ำตาล &gt;= 70 ถึง &lt;= 140 mg%</t>
  </si>
  <si>
    <t>- เสี่ยง (Risk = 1) หมายถึง ระดับน้ำตาล &gt; 140 ถึง &lt;= 200 mg%</t>
  </si>
  <si>
    <t>- สงสัยป่วย (Risk = 2) หมายถึง ระดับน้ำตาล &gt; 200 mg%</t>
  </si>
  <si>
    <t>*นอกเกณฑ์ ค่าน้ำตาลต่ำกว่า 70 mg%</t>
  </si>
  <si>
    <t>*หากไม่ระบุ วิธีการตรวจน้ำตาลในเลือด จะถือว่าเป็นการตรวจโดยวิธีอดอาหาร</t>
  </si>
  <si>
    <t>จำนวนคัดกรองในรายงานนี้ ยังมิได้หักค่านอกเกณฑ์ที่ SBP &lt; 50 และ/หรือ DBP &lt;50 ออก</t>
  </si>
  <si>
    <t>- ปกติ (Risk = 0) หมายถึง ค่าความดันโลหิต sbp มีค่า &gt;50 ถึง &lt;130 mmHg หรือ dbp มีค่า &gt;50 ถึง &lt; 85 mmHg</t>
  </si>
  <si>
    <t>- เสี่ยง (Risk = 1) หมายถึง ค่าความดันโลหิต sbp มีค่า &gt;= 130 ถึง &lt; 140 mmHg หรือ dbp มีค่า &gt;= 85 ถึง &lt; 90 mmHg</t>
  </si>
  <si>
    <t>- สงสัยป่วย (Risk = 2) หมายถึง ค่าความดันโลหิต sbp มีค่า &gt;= 140 ถึง &lt; 180 mmHg หรือ dbp มีค่า &gt;= 90 ถึง &lt; 110 mmHg</t>
  </si>
  <si>
    <t>- ป่วย(ส่งพบแพทย์) (Risk = 3) หมายถึง ค่าความดันโลหิต sbp มีค่า &gt;= 180 mmHg หรือ dbp มีค่า &gt;= 110 mmHg</t>
  </si>
  <si>
    <t>*นอกเกณฑ์ ค่า SBP &lt; 50 และ/หรือ DBP &lt;50</t>
  </si>
  <si>
    <t>59.63 </t>
  </si>
  <si>
    <t>61.32 </t>
  </si>
  <si>
    <t>2.08 </t>
  </si>
  <si>
    <t>https://pre.hdc.moph.go.th/hdc/reports/report_kpi.php?flag_kpi_level=1&amp;flag_kpi_year=2020&amp;source=pformated/format1.php&amp;id=28ee19915688d2b19f474506c7c31d67</t>
  </si>
  <si>
    <t>ร้อยละ 15</t>
  </si>
  <si>
    <t>ร้อยละของตำบลผ่านเกณฑ์การประเมินการพัฒนาคุณภาพชีวิตที่มีคุณภาพ</t>
  </si>
  <si>
    <t>ระดับความสำเร็จ การบริหารการเงินการคลัง การบริหารพัสดุ อย่างมีคุณภาพ</t>
  </si>
  <si>
    <t>ระดับความสำเร็จ การควบคุมภายใน อย่างมีคุณภาพ</t>
  </si>
  <si>
    <t>การออกติดตามเยี่ยมบ้าน</t>
  </si>
  <si>
    <t>ร้อยละ 80</t>
  </si>
  <si>
    <t>ร้อยละ 0.00 -49.99</t>
  </si>
  <si>
    <t>ร้อยละผู้สูงอายุได้รับการคัดกรอง/ประเมินสุขภาพทั้งทางร่างกายและจิตใจที่มีคุณภาพ</t>
  </si>
  <si>
    <t>3  คะแนน</t>
  </si>
  <si>
    <t>4  คะแนน</t>
  </si>
  <si>
    <t>ร้อยละเด็ก 0-2 ปี เคลือบ/ทา ฟลูออไรด์เฉพาะที่ เฉพาะเขตรับผิดชอบ</t>
  </si>
  <si>
    <t>ร้อยละการตรวจติดตามกลุ่มสงสัยป่วยโรคเบาหวาน</t>
  </si>
  <si>
    <t>ร้อยละการตรวจติดตามกลุ่มสงสัยป่วยโรคความดันโลหิตสูง วัดความดันโลหิตสูงที่บ้าน</t>
  </si>
  <si>
    <t>18.1ร้อยละการใช้ยาปฏิชีวนะในโรคติดเชื้อที่ระบบการหายใจช่วงบนและหลอดลมอักเสบเฉียบพลันในผู้ป่วยนอก(รพ.สต.)</t>
  </si>
  <si>
    <t>18.2ร้อยละการใช้ยาปฏิชีวนะในโรคอุจาระร่วงเฉียบพลันในผู้ป่วยนอก(รพ.สต.)</t>
  </si>
  <si>
    <t>ไตมาส1</t>
  </si>
  <si>
    <t>ไตรมาส</t>
  </si>
  <si>
    <t>ร้อยละ ≥ 80</t>
  </si>
  <si>
    <t>ร้อยละ 0-49.99</t>
  </si>
  <si>
    <t>จำนวนสงสัยป่วย (คน)</t>
  </si>
  <si>
    <t>(B)</t>
  </si>
  <si>
    <t>จำนวนที่ร้อยละ 30</t>
  </si>
  <si>
    <t>จำนวนที่พื้นที่กำหนด</t>
  </si>
  <si>
    <t>เป็นเป้าหมาย</t>
  </si>
  <si>
    <t>มีผลการวัด</t>
  </si>
  <si>
    <t>ความดันโลหิตที่บ้าน</t>
  </si>
  <si>
    <t>ร้อยละ 70.00</t>
  </si>
  <si>
    <t>provider type =02, 06, ตรวจคุณภาพ</t>
  </si>
  <si>
    <t>5.08 </t>
  </si>
  <si>
    <t>13-15 คะแนน</t>
  </si>
  <si>
    <t>11-12.99 คะแนน</t>
  </si>
  <si>
    <t>9-10.99 คะแนน</t>
  </si>
  <si>
    <t>7-8.99 คะแนน</t>
  </si>
  <si>
    <t>1-6.99 คะแนน</t>
  </si>
  <si>
    <t>6-7 คะแนน</t>
  </si>
  <si>
    <t>5-5.99 คะแนน</t>
  </si>
  <si>
    <t>4-4.99 คะแนน</t>
  </si>
  <si>
    <t>3-3.99 คะแนน</t>
  </si>
  <si>
    <t>2.99 คะแนน</t>
  </si>
  <si>
    <t>ติดตามประเมินผลในการป้องกันควบคุมโรคไข้เลือดออก ตามแนวทางการจัดการพาหะนำโรคแบบผสมผสานของระดับตำบล</t>
  </si>
  <si>
    <t>กิจกรรมการดำเนินงานเฝ้าระวังความเสี่ยงกรณีฝุ่นละอองขนาด 2.5 ไมครอน</t>
  </si>
  <si>
    <t>ผลสำเร็จของการดำเนินงานตามชี้วัดการปฏิบัติราชการ 20 ตัว</t>
  </si>
  <si>
    <t xml:space="preserve">ร้อยละผู้สูงอายุ ได้รับการตรวจช่องปาก </t>
  </si>
  <si>
    <t>87.91 </t>
  </si>
  <si>
    <t>หมายเหตุ 25  ก.พ. 63</t>
  </si>
  <si>
    <t>เทอม 2 ปีการศึกษา 2562</t>
  </si>
  <si>
    <t>นับจำนวน ของ CID</t>
  </si>
  <si>
    <t>ป้ายชื่อคอลัมน์</t>
  </si>
  <si>
    <t>เทอม 1 ปีการศึกษา 2563</t>
  </si>
  <si>
    <t>จำนวนเด็กทั้งหมด</t>
  </si>
  <si>
    <t>%การคัดกรอง</t>
  </si>
  <si>
    <t>หมายเหตุ 25_2_63</t>
  </si>
  <si>
    <t xml:space="preserve">หมายเหตุ </t>
  </si>
  <si>
    <t>ไตรสมาส1</t>
  </si>
  <si>
    <t>89.40 </t>
  </si>
  <si>
    <t xml:space="preserve"> </t>
  </si>
  <si>
    <t>22.49 </t>
  </si>
  <si>
    <t>4.66 </t>
  </si>
  <si>
    <t>89.08 </t>
  </si>
  <si>
    <t>92.86 </t>
  </si>
  <si>
    <t>วันที่ประมวลผล :: 4 มีนาคม 2563</t>
  </si>
  <si>
    <t>83.19 </t>
  </si>
  <si>
    <t>82.42 </t>
  </si>
  <si>
    <t>85.71 </t>
  </si>
  <si>
    <t>procedcode รหัส 2377020,2377021</t>
  </si>
  <si>
    <t>54.17 </t>
  </si>
  <si>
    <t>90.63 </t>
  </si>
  <si>
    <t>72.97 </t>
  </si>
  <si>
    <t>36.73 </t>
  </si>
  <si>
    <t>1.05 </t>
  </si>
  <si>
    <t>79.45 </t>
  </si>
  <si>
    <t>91.67 </t>
  </si>
  <si>
    <t>87.69 </t>
  </si>
  <si>
    <t>82.17 </t>
  </si>
  <si>
    <t>44.79 </t>
  </si>
  <si>
    <t>64.33 </t>
  </si>
  <si>
    <t>88.30 </t>
  </si>
  <si>
    <t>74.62 </t>
  </si>
  <si>
    <t>68.71 </t>
  </si>
  <si>
    <t>20.29 </t>
  </si>
  <si>
    <t>86.80 </t>
  </si>
  <si>
    <t>83.23 </t>
  </si>
  <si>
    <t>88.81 </t>
  </si>
  <si>
    <t>86.31 </t>
  </si>
  <si>
    <t>49.91 </t>
  </si>
  <si>
    <t>15.75 </t>
  </si>
  <si>
    <t>92.16 </t>
  </si>
  <si>
    <t>92.10 </t>
  </si>
  <si>
    <t>47.24 </t>
  </si>
  <si>
    <t>33.66 </t>
  </si>
  <si>
    <t>38.33 </t>
  </si>
  <si>
    <t>96.15 </t>
  </si>
  <si>
    <t>61.74 </t>
  </si>
  <si>
    <t>87.53 </t>
  </si>
  <si>
    <t>60.28 </t>
  </si>
  <si>
    <t>109.29 </t>
  </si>
  <si>
    <t>109.37 </t>
  </si>
  <si>
    <t>66.37 </t>
  </si>
  <si>
    <t>56.80 </t>
  </si>
  <si>
    <t>108.67 </t>
  </si>
  <si>
    <t>107.99 </t>
  </si>
  <si>
    <t>92.00 </t>
  </si>
  <si>
    <t>78.63 </t>
  </si>
  <si>
    <t>13.37 </t>
  </si>
  <si>
    <t>94.58 </t>
  </si>
  <si>
    <t>81.07 </t>
  </si>
  <si>
    <t>13.50 </t>
  </si>
  <si>
    <t>77.45 </t>
  </si>
  <si>
    <t>79.84 </t>
  </si>
  <si>
    <t>42.31 </t>
  </si>
  <si>
    <t>94.11 </t>
  </si>
  <si>
    <t>75.20 </t>
  </si>
  <si>
    <t>61.26 </t>
  </si>
  <si>
    <t>50.39 </t>
  </si>
  <si>
    <t>70.22 </t>
  </si>
  <si>
    <t>34.73 </t>
  </si>
  <si>
    <t>90.04 </t>
  </si>
  <si>
    <t>89.92 </t>
  </si>
  <si>
    <t>90.07 </t>
  </si>
  <si>
    <t>89.91 </t>
  </si>
  <si>
    <t>89.89 </t>
  </si>
  <si>
    <t>77.02 </t>
  </si>
  <si>
    <t>4.67 </t>
  </si>
  <si>
    <t>5.13 </t>
  </si>
  <si>
    <t>5.17 </t>
  </si>
  <si>
    <t>25.60 </t>
  </si>
  <si>
    <t>32.87 </t>
  </si>
  <si>
    <t>84.25 </t>
  </si>
  <si>
    <t>กระบวนการจัดทำกลยุทธ์</t>
  </si>
  <si>
    <t>ปี 2559-2562 คปสอ.เมืองแพร่ ได้กำหนดการทบทวนเป็นประจำทุกปีเพื่อให้ได้ผลลัพธ์ตามเป้าหมาย รูปแบบของการดำเนินการ มีคณะทำงานยุทธศาสตร์เป็นผู้ติดตามประเมินและกำหนดแนวทางปฏิบัติตามขั้นตอนเป็นวาระประจำทุกปี มีผู้นำระดับสูงเป็นแกนนำในการประชุมและเน้นการมีส่วนร่วมของผู้ที่มีส่วนเกี่ยวข้องทุกภาคส่วน</t>
  </si>
  <si>
    <t xml:space="preserve"> วิสัยทัศน์</t>
  </si>
  <si>
    <t>“บริการได้มาตรฐาน บริหารดี ภาคีมีความเข้มแข็ง”</t>
  </si>
  <si>
    <t>พันธกิจ</t>
  </si>
  <si>
    <t xml:space="preserve">1. ส่งเสริมและสนับสนุนให้ประชาชนสามารถพึ่งตนเองด้านสุขภาพได้ </t>
  </si>
  <si>
    <t>2. สร้างเสริมและพัฒนาศักยภาพภาคีเครือข่ายสุขภาพให้เข้มแข็งและยั่งยืน</t>
  </si>
  <si>
    <t>3. สนับสนุนเครือข่ายบริการสุขภาพระดับปฐมภูมิตามเกณฑ์มาตรฐาน</t>
  </si>
  <si>
    <t>4. พัฒนาคุณภาพการบริหารจัดการตามหลักธรรมาภิบาล</t>
  </si>
  <si>
    <t>ค่านิยมร่วมของอำเภอเมือง (Core Value) “MOPH”</t>
  </si>
  <si>
    <t>Mastery  เป็นนายตนเอง</t>
  </si>
  <si>
    <t>Originality เร่งสร้างสิ่งใหม่</t>
  </si>
  <si>
    <t>People center approach ใส่ใจสุขประชาน</t>
  </si>
  <si>
    <t>Humility ถ่อมตนอ่อนน้อม</t>
  </si>
  <si>
    <t>ยุทธศาสตร์</t>
  </si>
  <si>
    <t>ยุทธศาสตร์ที่ 1 เสริมสร้างพฤติกรรมสุขภาพประชาชนที่เหมาะสมตามกลุ่มวัย</t>
  </si>
  <si>
    <t xml:space="preserve">ยุทธศาสตร์ที่ 2 พัฒนาระบบบริการตามเกณฑ์คุณภาพมาตรฐาน ประชาชนเข้าถึงบริการอย่างเท่าเทียม </t>
  </si>
  <si>
    <t>ยุทธศาสตร์ที่ 3 พัฒนาทุนมนุษย์ด้วยกระบวนการจัดการความรู้</t>
  </si>
  <si>
    <t>ยุทธศาสตร์ที่ 4 พัฒนาระบบบริหารจัดภายใต้หลักธรรมาภิบาล และระบบสารสนเทศสนับสนุนการจัดการระบบสุขภาพ</t>
  </si>
  <si>
    <t>เป้าประสงค์</t>
  </si>
  <si>
    <t xml:space="preserve">1.ประชาชนทุกกลุ่มวัยมีพฤติกรรมสุขภาพที่เหมาะสม  </t>
  </si>
  <si>
    <t>2.ภาคีเครือข่ายทั้งหน่วยงานภาครัฐ องค์กรปกครองส่วนท้องถิ่นองค์กรภาคเอกชน และองค์กรภาคประชาชน มีส่วนร่วมในการขับเคลื่อนและพัฒนาระบบสุขภาพในทุกระดับ</t>
  </si>
  <si>
    <t>3.ระบบบริการสุขภาพได้รับการพัฒนาให้มีคุณภาพ ครอบคลุมการบริการทุกสาขา เชื่อมโยงบริการระดับปฐมภูมิ ทุติยภูมิ และตติยภูมิ เพื่อให้ประชาชนเข้าถึงบริการที่เท่าเทียม ทั่วถึง และเป็นธรรม</t>
  </si>
  <si>
    <t>4.ระบบสารสนเทศมีความถูกต้อง ครบถ้วน ทันสมัย และปลอดภัย สามารถเข้าถึงและนำไปใช้ในการบริหารจัดการได้อย่างมีประสิทธิภาพ</t>
  </si>
  <si>
    <t>5.ระบบการบริหาร การเงินการคลัง การพัสดุ ยาและเวชภัณฑ์ มีความโปร่งใส่ และมีประสิทธิภาพ</t>
  </si>
  <si>
    <t>6.ระบบบริหารงานเชิงยุทธศาสตร์ มีประสิทธิภาพ และประสิทธิผล</t>
  </si>
  <si>
    <t>7.ระบบบริหารทรัพยากรบุคคลภายใต้หลักธรรมาภิบาล</t>
  </si>
  <si>
    <t>ยุทธศาสตร์สาธารณสุขอำเภอเมืองแพร่ ระยะ 4 ปี (2560-2563)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</si>
</sst>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5" x14ac:knownFonts="1">
    <font>
      <sz val="11"/>
      <color theme="1"/>
      <name val="Tahoma"/>
      <family val="2"/>
      <charset val="222"/>
      <scheme val="minor"/>
    </font>
    <font>
      <sz val="11"/>
      <color rgb="FFFF0000"/>
      <name val="Tahoma"/>
      <family val="2"/>
      <charset val="222"/>
      <scheme val="minor"/>
    </font>
    <font>
      <b/>
      <sz val="11"/>
      <color theme="1"/>
      <name val="Tahoma"/>
      <family val="2"/>
      <charset val="222"/>
      <scheme val="minor"/>
    </font>
    <font>
      <sz val="11"/>
      <name val="Tahoma"/>
      <family val="2"/>
      <charset val="222"/>
      <scheme val="minor"/>
    </font>
    <font>
      <b/>
      <sz val="16"/>
      <name val="Angsana New"/>
      <family val="1"/>
    </font>
    <font>
      <b/>
      <sz val="16"/>
      <name val="AngsanaUPC"/>
      <family val="1"/>
      <charset val="222"/>
    </font>
    <font>
      <sz val="10"/>
      <name val="Arial"/>
      <family val="2"/>
    </font>
    <font>
      <sz val="16"/>
      <name val="AngsanaUPC"/>
      <family val="1"/>
      <charset val="222"/>
    </font>
    <font>
      <sz val="16"/>
      <color theme="1" tint="0.14999847407452621"/>
      <name val="AngsanaUPC"/>
      <family val="1"/>
      <charset val="222"/>
    </font>
    <font>
      <sz val="16"/>
      <color indexed="9"/>
      <name val="AngsanaUPC"/>
      <family val="1"/>
      <charset val="222"/>
    </font>
    <font>
      <sz val="16"/>
      <color rgb="FF00B050"/>
      <name val="AngsanaUPC"/>
      <family val="1"/>
      <charset val="222"/>
    </font>
    <font>
      <sz val="16"/>
      <color rgb="FFFF0000"/>
      <name val="AngsanaUPC"/>
      <family val="1"/>
      <charset val="222"/>
    </font>
    <font>
      <sz val="16"/>
      <color theme="1"/>
      <name val="AngsanaUPC"/>
      <family val="1"/>
    </font>
    <font>
      <b/>
      <sz val="12"/>
      <name val="Angsana New"/>
      <family val="1"/>
    </font>
    <font>
      <b/>
      <sz val="11"/>
      <name val="Angsana New"/>
      <family val="1"/>
    </font>
    <font>
      <sz val="11"/>
      <name val="Angsana New"/>
      <family val="1"/>
    </font>
    <font>
      <b/>
      <sz val="16"/>
      <color theme="1"/>
      <name val="Angsana New"/>
      <family val="1"/>
    </font>
    <font>
      <b/>
      <sz val="11"/>
      <color theme="1"/>
      <name val="Tahoma"/>
      <family val="2"/>
      <scheme val="minor"/>
    </font>
    <font>
      <sz val="11"/>
      <color theme="1"/>
      <name val="Tahoma"/>
      <family val="2"/>
      <charset val="222"/>
      <scheme val="minor"/>
    </font>
    <font>
      <sz val="18"/>
      <color theme="3"/>
      <name val="Tahoma"/>
      <family val="2"/>
      <charset val="222"/>
      <scheme val="major"/>
    </font>
    <font>
      <b/>
      <sz val="15"/>
      <color theme="3"/>
      <name val="Tahoma"/>
      <family val="2"/>
      <charset val="222"/>
      <scheme val="minor"/>
    </font>
    <font>
      <b/>
      <sz val="13"/>
      <color theme="3"/>
      <name val="Tahoma"/>
      <family val="2"/>
      <charset val="222"/>
      <scheme val="minor"/>
    </font>
    <font>
      <b/>
      <sz val="11"/>
      <color theme="3"/>
      <name val="Tahoma"/>
      <family val="2"/>
      <charset val="222"/>
      <scheme val="minor"/>
    </font>
    <font>
      <sz val="11"/>
      <color rgb="FF006100"/>
      <name val="Tahoma"/>
      <family val="2"/>
      <charset val="222"/>
      <scheme val="minor"/>
    </font>
    <font>
      <sz val="11"/>
      <color rgb="FF9C0006"/>
      <name val="Tahoma"/>
      <family val="2"/>
      <charset val="222"/>
      <scheme val="minor"/>
    </font>
    <font>
      <sz val="11"/>
      <color rgb="FF9C5700"/>
      <name val="Tahoma"/>
      <family val="2"/>
      <charset val="222"/>
      <scheme val="minor"/>
    </font>
    <font>
      <sz val="11"/>
      <color rgb="FF3F3F76"/>
      <name val="Tahoma"/>
      <family val="2"/>
      <charset val="222"/>
      <scheme val="minor"/>
    </font>
    <font>
      <b/>
      <sz val="11"/>
      <color rgb="FF3F3F3F"/>
      <name val="Tahoma"/>
      <family val="2"/>
      <charset val="222"/>
      <scheme val="minor"/>
    </font>
    <font>
      <b/>
      <sz val="11"/>
      <color rgb="FFFA7D00"/>
      <name val="Tahoma"/>
      <family val="2"/>
      <charset val="222"/>
      <scheme val="minor"/>
    </font>
    <font>
      <sz val="11"/>
      <color rgb="FFFA7D00"/>
      <name val="Tahoma"/>
      <family val="2"/>
      <charset val="222"/>
      <scheme val="minor"/>
    </font>
    <font>
      <b/>
      <sz val="11"/>
      <color theme="0"/>
      <name val="Tahoma"/>
      <family val="2"/>
      <charset val="222"/>
      <scheme val="minor"/>
    </font>
    <font>
      <i/>
      <sz val="11"/>
      <color rgb="FF7F7F7F"/>
      <name val="Tahoma"/>
      <family val="2"/>
      <charset val="222"/>
      <scheme val="minor"/>
    </font>
    <font>
      <sz val="11"/>
      <color theme="0"/>
      <name val="Tahoma"/>
      <family val="2"/>
      <charset val="222"/>
      <scheme val="minor"/>
    </font>
    <font>
      <sz val="11"/>
      <color rgb="FF333333"/>
      <name val="Tahoma"/>
      <family val="2"/>
      <charset val="222"/>
      <scheme val="minor"/>
    </font>
    <font>
      <sz val="11"/>
      <color theme="1"/>
      <name val="Tahoma"/>
      <family val="2"/>
      <charset val="222"/>
      <scheme val="minor"/>
    </font>
    <font>
      <sz val="11"/>
      <color theme="1"/>
      <name val="Tahoma"/>
      <family val="2"/>
      <charset val="222"/>
      <scheme val="minor"/>
    </font>
    <font>
      <u/>
      <sz val="11"/>
      <color theme="10"/>
      <name val="Tahoma"/>
      <family val="2"/>
      <charset val="222"/>
      <scheme val="minor"/>
    </font>
    <font>
      <sz val="10"/>
      <color theme="1"/>
      <name val="Tahoma"/>
      <family val="2"/>
      <charset val="222"/>
      <scheme val="minor"/>
    </font>
    <font>
      <sz val="14"/>
      <color theme="1"/>
      <name val="TH Sarabun New"/>
      <family val="2"/>
    </font>
    <font>
      <sz val="14"/>
      <color rgb="FF002060"/>
      <name val="TH Sarabun New"/>
      <family val="2"/>
    </font>
    <font>
      <sz val="14"/>
      <name val="TH Sarabun New"/>
      <family val="2"/>
    </font>
    <font>
      <sz val="14"/>
      <color rgb="FF00B050"/>
      <name val="TH Sarabun New"/>
      <family val="2"/>
    </font>
    <font>
      <sz val="14"/>
      <color rgb="FFFF0000"/>
      <name val="TH Sarabun New"/>
      <family val="2"/>
    </font>
    <font>
      <sz val="14"/>
      <color theme="1"/>
      <name val="Wingdings"/>
      <charset val="2"/>
    </font>
    <font>
      <b/>
      <sz val="16"/>
      <name val="TH Sarabun New"/>
      <family val="2"/>
    </font>
    <font>
      <sz val="16"/>
      <name val="TH Sarabun New"/>
      <family val="2"/>
    </font>
    <font>
      <sz val="16"/>
      <color theme="1" tint="0.14999847407452621"/>
      <name val="TH Sarabun New"/>
      <family val="2"/>
    </font>
    <font>
      <sz val="16"/>
      <color indexed="9"/>
      <name val="TH Sarabun New"/>
      <family val="2"/>
    </font>
    <font>
      <sz val="16"/>
      <color rgb="FF00B050"/>
      <name val="TH Sarabun New"/>
      <family val="2"/>
    </font>
    <font>
      <sz val="16"/>
      <color rgb="FFFF0000"/>
      <name val="TH Sarabun New"/>
      <family val="2"/>
    </font>
    <font>
      <b/>
      <sz val="14"/>
      <name val="TH Sarabun New"/>
      <family val="2"/>
    </font>
    <font>
      <sz val="14"/>
      <color theme="1" tint="0.14999847407452621"/>
      <name val="TH Sarabun New"/>
      <family val="2"/>
    </font>
    <font>
      <sz val="14"/>
      <color indexed="9"/>
      <name val="TH Sarabun New"/>
      <family val="2"/>
    </font>
    <font>
      <sz val="16"/>
      <color theme="1"/>
      <name val="TH Sarabun New"/>
      <family val="2"/>
    </font>
    <font>
      <sz val="11"/>
      <color theme="1"/>
      <name val="Tahoma"/>
      <family val="2"/>
      <scheme val="minor"/>
    </font>
  </fonts>
  <fills count="47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99FFFF"/>
        <bgColor indexed="64"/>
      </patternFill>
    </fill>
    <fill>
      <patternFill patternType="solid">
        <fgColor rgb="FFFFCCCC"/>
        <bgColor indexed="64"/>
      </patternFill>
    </fill>
    <fill>
      <patternFill patternType="solid">
        <fgColor rgb="FFFFFFCE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7030A0"/>
        <bgColor indexed="64"/>
      </patternFill>
    </fill>
  </fills>
  <borders count="2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3">
    <xf numFmtId="0" fontId="0" fillId="0" borderId="0"/>
    <xf numFmtId="0" fontId="19" fillId="0" borderId="0" applyNumberFormat="0" applyFill="0" applyBorder="0" applyAlignment="0" applyProtection="0"/>
    <xf numFmtId="0" fontId="20" fillId="0" borderId="14" applyNumberFormat="0" applyFill="0" applyAlignment="0" applyProtection="0"/>
    <xf numFmtId="0" fontId="21" fillId="0" borderId="15" applyNumberFormat="0" applyFill="0" applyAlignment="0" applyProtection="0"/>
    <xf numFmtId="0" fontId="22" fillId="0" borderId="16" applyNumberFormat="0" applyFill="0" applyAlignment="0" applyProtection="0"/>
    <xf numFmtId="0" fontId="22" fillId="0" borderId="0" applyNumberFormat="0" applyFill="0" applyBorder="0" applyAlignment="0" applyProtection="0"/>
    <xf numFmtId="0" fontId="23" fillId="4" borderId="0" applyNumberFormat="0" applyBorder="0" applyAlignment="0" applyProtection="0"/>
    <xf numFmtId="0" fontId="24" fillId="5" borderId="0" applyNumberFormat="0" applyBorder="0" applyAlignment="0" applyProtection="0"/>
    <xf numFmtId="0" fontId="25" fillId="6" borderId="0" applyNumberFormat="0" applyBorder="0" applyAlignment="0" applyProtection="0"/>
    <xf numFmtId="0" fontId="26" fillId="7" borderId="17" applyNumberFormat="0" applyAlignment="0" applyProtection="0"/>
    <xf numFmtId="0" fontId="27" fillId="8" borderId="18" applyNumberFormat="0" applyAlignment="0" applyProtection="0"/>
    <xf numFmtId="0" fontId="28" fillId="8" borderId="17" applyNumberFormat="0" applyAlignment="0" applyProtection="0"/>
    <xf numFmtId="0" fontId="29" fillId="0" borderId="19" applyNumberFormat="0" applyFill="0" applyAlignment="0" applyProtection="0"/>
    <xf numFmtId="0" fontId="30" fillId="9" borderId="20" applyNumberFormat="0" applyAlignment="0" applyProtection="0"/>
    <xf numFmtId="0" fontId="1" fillId="0" borderId="0" applyNumberFormat="0" applyFill="0" applyBorder="0" applyAlignment="0" applyProtection="0"/>
    <xf numFmtId="0" fontId="18" fillId="10" borderId="21" applyNumberFormat="0" applyFont="0" applyAlignment="0" applyProtection="0"/>
    <xf numFmtId="0" fontId="31" fillId="0" borderId="0" applyNumberFormat="0" applyFill="0" applyBorder="0" applyAlignment="0" applyProtection="0"/>
    <xf numFmtId="0" fontId="2" fillId="0" borderId="22" applyNumberFormat="0" applyFill="0" applyAlignment="0" applyProtection="0"/>
    <xf numFmtId="0" fontId="32" fillId="11" borderId="0" applyNumberFormat="0" applyBorder="0" applyAlignment="0" applyProtection="0"/>
    <xf numFmtId="0" fontId="18" fillId="12" borderId="0" applyNumberFormat="0" applyBorder="0" applyAlignment="0" applyProtection="0"/>
    <xf numFmtId="0" fontId="18" fillId="13" borderId="0" applyNumberFormat="0" applyBorder="0" applyAlignment="0" applyProtection="0"/>
    <xf numFmtId="0" fontId="18" fillId="14" borderId="0" applyNumberFormat="0" applyBorder="0" applyAlignment="0" applyProtection="0"/>
    <xf numFmtId="0" fontId="32" fillId="15" borderId="0" applyNumberFormat="0" applyBorder="0" applyAlignment="0" applyProtection="0"/>
    <xf numFmtId="0" fontId="18" fillId="16" borderId="0" applyNumberFormat="0" applyBorder="0" applyAlignment="0" applyProtection="0"/>
    <xf numFmtId="0" fontId="18" fillId="17" borderId="0" applyNumberFormat="0" applyBorder="0" applyAlignment="0" applyProtection="0"/>
    <xf numFmtId="0" fontId="18" fillId="18" borderId="0" applyNumberFormat="0" applyBorder="0" applyAlignment="0" applyProtection="0"/>
    <xf numFmtId="0" fontId="32" fillId="19" borderId="0" applyNumberFormat="0" applyBorder="0" applyAlignment="0" applyProtection="0"/>
    <xf numFmtId="0" fontId="18" fillId="20" borderId="0" applyNumberFormat="0" applyBorder="0" applyAlignment="0" applyProtection="0"/>
    <xf numFmtId="0" fontId="18" fillId="21" borderId="0" applyNumberFormat="0" applyBorder="0" applyAlignment="0" applyProtection="0"/>
    <xf numFmtId="0" fontId="18" fillId="22" borderId="0" applyNumberFormat="0" applyBorder="0" applyAlignment="0" applyProtection="0"/>
    <xf numFmtId="0" fontId="32" fillId="23" borderId="0" applyNumberFormat="0" applyBorder="0" applyAlignment="0" applyProtection="0"/>
    <xf numFmtId="0" fontId="18" fillId="24" borderId="0" applyNumberFormat="0" applyBorder="0" applyAlignment="0" applyProtection="0"/>
    <xf numFmtId="0" fontId="18" fillId="25" borderId="0" applyNumberFormat="0" applyBorder="0" applyAlignment="0" applyProtection="0"/>
    <xf numFmtId="0" fontId="18" fillId="26" borderId="0" applyNumberFormat="0" applyBorder="0" applyAlignment="0" applyProtection="0"/>
    <xf numFmtId="0" fontId="32" fillId="27" borderId="0" applyNumberFormat="0" applyBorder="0" applyAlignment="0" applyProtection="0"/>
    <xf numFmtId="0" fontId="18" fillId="28" borderId="0" applyNumberFormat="0" applyBorder="0" applyAlignment="0" applyProtection="0"/>
    <xf numFmtId="0" fontId="18" fillId="29" borderId="0" applyNumberFormat="0" applyBorder="0" applyAlignment="0" applyProtection="0"/>
    <xf numFmtId="0" fontId="18" fillId="30" borderId="0" applyNumberFormat="0" applyBorder="0" applyAlignment="0" applyProtection="0"/>
    <xf numFmtId="0" fontId="32" fillId="31" borderId="0" applyNumberFormat="0" applyBorder="0" applyAlignment="0" applyProtection="0"/>
    <xf numFmtId="0" fontId="18" fillId="32" borderId="0" applyNumberFormat="0" applyBorder="0" applyAlignment="0" applyProtection="0"/>
    <xf numFmtId="0" fontId="18" fillId="33" borderId="0" applyNumberFormat="0" applyBorder="0" applyAlignment="0" applyProtection="0"/>
    <xf numFmtId="0" fontId="18" fillId="34" borderId="0" applyNumberFormat="0" applyBorder="0" applyAlignment="0" applyProtection="0"/>
    <xf numFmtId="0" fontId="36" fillId="0" borderId="0" applyNumberFormat="0" applyFill="0" applyBorder="0" applyAlignment="0" applyProtection="0"/>
  </cellStyleXfs>
  <cellXfs count="261">
    <xf numFmtId="0" fontId="0" fillId="0" borderId="0" xfId="0"/>
    <xf numFmtId="0" fontId="0" fillId="0" borderId="1" xfId="0" applyBorder="1" applyAlignment="1">
      <alignment wrapText="1"/>
    </xf>
    <xf numFmtId="0" fontId="5" fillId="0" borderId="5" xfId="0" applyFont="1" applyFill="1" applyBorder="1" applyAlignment="1">
      <alignment horizontal="center" vertical="top" wrapText="1"/>
    </xf>
    <xf numFmtId="0" fontId="5" fillId="0" borderId="1" xfId="0" applyFont="1" applyBorder="1" applyAlignment="1">
      <alignment horizontal="center" vertical="top" wrapText="1"/>
    </xf>
    <xf numFmtId="0" fontId="5" fillId="0" borderId="6" xfId="0" applyFont="1" applyFill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/>
    </xf>
    <xf numFmtId="0" fontId="10" fillId="0" borderId="1" xfId="0" applyFont="1" applyFill="1" applyBorder="1" applyAlignment="1">
      <alignment vertical="top" wrapText="1"/>
    </xf>
    <xf numFmtId="0" fontId="10" fillId="0" borderId="1" xfId="0" applyFont="1" applyFill="1" applyBorder="1" applyAlignment="1">
      <alignment horizontal="center" vertical="top" wrapText="1"/>
    </xf>
    <xf numFmtId="0" fontId="7" fillId="0" borderId="3" xfId="0" applyFont="1" applyBorder="1"/>
    <xf numFmtId="0" fontId="7" fillId="0" borderId="7" xfId="0" applyFont="1" applyBorder="1"/>
    <xf numFmtId="0" fontId="7" fillId="0" borderId="4" xfId="0" applyFont="1" applyBorder="1"/>
    <xf numFmtId="0" fontId="7" fillId="0" borderId="4" xfId="0" applyFont="1" applyBorder="1" applyAlignment="1">
      <alignment horizontal="center"/>
    </xf>
    <xf numFmtId="0" fontId="11" fillId="0" borderId="1" xfId="0" applyFont="1" applyBorder="1" applyAlignment="1">
      <alignment horizontal="center" vertical="top"/>
    </xf>
    <xf numFmtId="0" fontId="11" fillId="0" borderId="1" xfId="0" applyFont="1" applyBorder="1" applyAlignment="1">
      <alignment vertical="top" wrapText="1"/>
    </xf>
    <xf numFmtId="0" fontId="11" fillId="0" borderId="1" xfId="0" applyFont="1" applyBorder="1" applyAlignment="1">
      <alignment horizontal="center" vertical="top" wrapText="1"/>
    </xf>
    <xf numFmtId="3" fontId="0" fillId="0" borderId="0" xfId="0" applyNumberFormat="1"/>
    <xf numFmtId="0" fontId="0" fillId="3" borderId="0" xfId="0" applyFill="1"/>
    <xf numFmtId="0" fontId="0" fillId="3" borderId="1" xfId="0" applyFill="1" applyBorder="1"/>
    <xf numFmtId="0" fontId="5" fillId="0" borderId="5" xfId="0" applyFont="1" applyBorder="1" applyAlignment="1">
      <alignment vertical="top" wrapText="1"/>
    </xf>
    <xf numFmtId="0" fontId="12" fillId="0" borderId="1" xfId="0" applyFont="1" applyBorder="1"/>
    <xf numFmtId="0" fontId="7" fillId="3" borderId="1" xfId="0" applyFont="1" applyFill="1" applyBorder="1" applyAlignment="1">
      <alignment horizontal="center" vertical="top"/>
    </xf>
    <xf numFmtId="0" fontId="7" fillId="0" borderId="0" xfId="0" applyFont="1" applyBorder="1"/>
    <xf numFmtId="0" fontId="13" fillId="0" borderId="0" xfId="0" applyFont="1"/>
    <xf numFmtId="0" fontId="14" fillId="0" borderId="1" xfId="0" applyFont="1" applyBorder="1" applyAlignment="1">
      <alignment horizontal="center" vertical="top" wrapText="1"/>
    </xf>
    <xf numFmtId="0" fontId="15" fillId="0" borderId="1" xfId="0" applyFont="1" applyBorder="1" applyAlignment="1">
      <alignment horizontal="center" vertical="top" wrapText="1"/>
    </xf>
    <xf numFmtId="0" fontId="0" fillId="0" borderId="1" xfId="0" applyBorder="1"/>
    <xf numFmtId="9" fontId="0" fillId="0" borderId="1" xfId="0" applyNumberFormat="1" applyBorder="1" applyAlignment="1">
      <alignment wrapText="1"/>
    </xf>
    <xf numFmtId="0" fontId="16" fillId="0" borderId="0" xfId="0" applyFont="1" applyAlignment="1">
      <alignment vertical="center"/>
    </xf>
    <xf numFmtId="3" fontId="0" fillId="0" borderId="1" xfId="0" applyNumberFormat="1" applyBorder="1"/>
    <xf numFmtId="0" fontId="10" fillId="0" borderId="5" xfId="0" applyFont="1" applyBorder="1" applyAlignment="1">
      <alignment vertical="top" wrapText="1"/>
    </xf>
    <xf numFmtId="0" fontId="10" fillId="0" borderId="5" xfId="0" applyFont="1" applyBorder="1" applyAlignment="1">
      <alignment horizontal="center" vertical="top" wrapText="1"/>
    </xf>
    <xf numFmtId="0" fontId="10" fillId="0" borderId="1" xfId="0" applyFont="1" applyBorder="1" applyAlignment="1">
      <alignment horizontal="center" vertical="top" wrapText="1"/>
    </xf>
    <xf numFmtId="0" fontId="0" fillId="0" borderId="0" xfId="0" applyBorder="1"/>
    <xf numFmtId="0" fontId="0" fillId="0" borderId="0" xfId="0" applyFill="1" applyBorder="1"/>
    <xf numFmtId="0" fontId="0" fillId="0" borderId="0" xfId="0" applyFill="1"/>
    <xf numFmtId="2" fontId="0" fillId="0" borderId="0" xfId="0" applyNumberFormat="1"/>
    <xf numFmtId="0" fontId="0" fillId="0" borderId="1" xfId="0" applyFill="1" applyBorder="1"/>
    <xf numFmtId="0" fontId="0" fillId="0" borderId="0" xfId="0"/>
    <xf numFmtId="3" fontId="0" fillId="0" borderId="1" xfId="0" applyNumberFormat="1" applyFill="1" applyBorder="1"/>
    <xf numFmtId="3" fontId="0" fillId="35" borderId="1" xfId="0" applyNumberFormat="1" applyFill="1" applyBorder="1" applyAlignment="1">
      <alignment horizontal="right" wrapText="1"/>
    </xf>
    <xf numFmtId="3" fontId="0" fillId="36" borderId="1" xfId="0" applyNumberFormat="1" applyFill="1" applyBorder="1" applyAlignment="1">
      <alignment horizontal="right" wrapText="1"/>
    </xf>
    <xf numFmtId="3" fontId="0" fillId="2" borderId="1" xfId="0" applyNumberFormat="1" applyFill="1" applyBorder="1" applyAlignment="1">
      <alignment horizontal="right" wrapText="1"/>
    </xf>
    <xf numFmtId="0" fontId="0" fillId="36" borderId="1" xfId="0" applyFill="1" applyBorder="1" applyAlignment="1">
      <alignment horizontal="right" wrapText="1"/>
    </xf>
    <xf numFmtId="0" fontId="0" fillId="37" borderId="1" xfId="0" applyFill="1" applyBorder="1" applyAlignment="1">
      <alignment horizontal="right" wrapText="1"/>
    </xf>
    <xf numFmtId="0" fontId="0" fillId="0" borderId="1" xfId="0" applyBorder="1" applyAlignment="1">
      <alignment horizontal="right" wrapText="1"/>
    </xf>
    <xf numFmtId="0" fontId="0" fillId="2" borderId="1" xfId="0" applyFill="1" applyBorder="1" applyAlignment="1">
      <alignment horizontal="right" wrapText="1"/>
    </xf>
    <xf numFmtId="3" fontId="0" fillId="0" borderId="1" xfId="0" applyNumberFormat="1" applyBorder="1" applyAlignment="1">
      <alignment horizontal="right" wrapText="1"/>
    </xf>
    <xf numFmtId="3" fontId="0" fillId="35" borderId="0" xfId="0" applyNumberFormat="1" applyFill="1" applyBorder="1" applyAlignment="1">
      <alignment horizontal="right" wrapText="1"/>
    </xf>
    <xf numFmtId="0" fontId="0" fillId="37" borderId="6" xfId="0" applyFill="1" applyBorder="1" applyAlignment="1">
      <alignment horizontal="right" wrapText="1"/>
    </xf>
    <xf numFmtId="0" fontId="0" fillId="38" borderId="1" xfId="0" applyFill="1" applyBorder="1" applyAlignment="1">
      <alignment horizontal="right" wrapText="1"/>
    </xf>
    <xf numFmtId="0" fontId="3" fillId="38" borderId="1" xfId="0" applyFont="1" applyFill="1" applyBorder="1" applyAlignment="1">
      <alignment horizontal="right" wrapText="1"/>
    </xf>
    <xf numFmtId="0" fontId="34" fillId="0" borderId="0" xfId="0" applyFont="1"/>
    <xf numFmtId="0" fontId="34" fillId="3" borderId="1" xfId="0" applyFont="1" applyFill="1" applyBorder="1"/>
    <xf numFmtId="0" fontId="34" fillId="0" borderId="1" xfId="0" applyFont="1" applyFill="1" applyBorder="1"/>
    <xf numFmtId="0" fontId="35" fillId="0" borderId="0" xfId="0" applyFont="1"/>
    <xf numFmtId="0" fontId="35" fillId="0" borderId="1" xfId="0" applyFont="1" applyBorder="1"/>
    <xf numFmtId="0" fontId="35" fillId="0" borderId="0" xfId="0" applyFont="1" applyBorder="1"/>
    <xf numFmtId="3" fontId="35" fillId="0" borderId="0" xfId="0" applyNumberFormat="1" applyFont="1" applyFill="1" applyBorder="1"/>
    <xf numFmtId="0" fontId="35" fillId="0" borderId="1" xfId="0" applyFont="1" applyFill="1" applyBorder="1"/>
    <xf numFmtId="3" fontId="35" fillId="0" borderId="1" xfId="0" applyNumberFormat="1" applyFont="1" applyBorder="1"/>
    <xf numFmtId="3" fontId="35" fillId="0" borderId="0" xfId="0" applyNumberFormat="1" applyFont="1" applyBorder="1"/>
    <xf numFmtId="3" fontId="35" fillId="0" borderId="0" xfId="0" applyNumberFormat="1" applyFont="1"/>
    <xf numFmtId="0" fontId="36" fillId="0" borderId="0" xfId="42"/>
    <xf numFmtId="0" fontId="0" fillId="39" borderId="1" xfId="0" applyFill="1" applyBorder="1" applyAlignment="1">
      <alignment horizontal="right" wrapText="1"/>
    </xf>
    <xf numFmtId="0" fontId="3" fillId="39" borderId="1" xfId="0" applyFont="1" applyFill="1" applyBorder="1" applyAlignment="1">
      <alignment horizontal="right" wrapText="1"/>
    </xf>
    <xf numFmtId="3" fontId="0" fillId="35" borderId="6" xfId="0" applyNumberFormat="1" applyFill="1" applyBorder="1" applyAlignment="1">
      <alignment horizontal="right" wrapText="1"/>
    </xf>
    <xf numFmtId="0" fontId="0" fillId="40" borderId="1" xfId="0" applyFill="1" applyBorder="1" applyAlignment="1">
      <alignment horizontal="right" wrapText="1"/>
    </xf>
    <xf numFmtId="0" fontId="0" fillId="0" borderId="0" xfId="0" applyFont="1"/>
    <xf numFmtId="3" fontId="0" fillId="0" borderId="0" xfId="0" applyNumberFormat="1" applyFill="1"/>
    <xf numFmtId="0" fontId="34" fillId="0" borderId="0" xfId="0" applyFont="1" applyFill="1"/>
    <xf numFmtId="3" fontId="34" fillId="0" borderId="1" xfId="0" applyNumberFormat="1" applyFont="1" applyFill="1" applyBorder="1"/>
    <xf numFmtId="0" fontId="35" fillId="0" borderId="0" xfId="0" applyFont="1" applyFill="1"/>
    <xf numFmtId="0" fontId="0" fillId="41" borderId="1" xfId="0" applyFill="1" applyBorder="1"/>
    <xf numFmtId="0" fontId="0" fillId="41" borderId="0" xfId="0" applyFill="1"/>
    <xf numFmtId="0" fontId="34" fillId="41" borderId="1" xfId="0" applyFont="1" applyFill="1" applyBorder="1"/>
    <xf numFmtId="3" fontId="37" fillId="0" borderId="1" xfId="0" applyNumberFormat="1" applyFont="1" applyFill="1" applyBorder="1"/>
    <xf numFmtId="0" fontId="0" fillId="41" borderId="1" xfId="0" applyFill="1" applyBorder="1" applyAlignment="1">
      <alignment horizontal="right" wrapText="1"/>
    </xf>
    <xf numFmtId="0" fontId="3" fillId="41" borderId="1" xfId="0" applyFont="1" applyFill="1" applyBorder="1"/>
    <xf numFmtId="0" fontId="0" fillId="0" borderId="1" xfId="0" applyFont="1" applyBorder="1"/>
    <xf numFmtId="0" fontId="0" fillId="0" borderId="1" xfId="0" applyFont="1" applyFill="1" applyBorder="1"/>
    <xf numFmtId="0" fontId="36" fillId="2" borderId="0" xfId="42" applyFill="1"/>
    <xf numFmtId="0" fontId="0" fillId="0" borderId="13" xfId="0" applyFill="1" applyBorder="1"/>
    <xf numFmtId="0" fontId="3" fillId="3" borderId="1" xfId="0" applyFont="1" applyFill="1" applyBorder="1"/>
    <xf numFmtId="0" fontId="0" fillId="0" borderId="13" xfId="0" applyFont="1" applyFill="1" applyBorder="1"/>
    <xf numFmtId="0" fontId="0" fillId="0" borderId="0" xfId="0" applyFont="1" applyFill="1" applyBorder="1"/>
    <xf numFmtId="0" fontId="3" fillId="0" borderId="1" xfId="0" applyFont="1" applyFill="1" applyBorder="1"/>
    <xf numFmtId="0" fontId="0" fillId="3" borderId="1" xfId="0" applyFill="1" applyBorder="1" applyAlignment="1">
      <alignment horizontal="right" wrapText="1"/>
    </xf>
    <xf numFmtId="0" fontId="34" fillId="0" borderId="13" xfId="0" applyFont="1" applyFill="1" applyBorder="1"/>
    <xf numFmtId="0" fontId="38" fillId="0" borderId="0" xfId="0" applyFont="1"/>
    <xf numFmtId="0" fontId="38" fillId="0" borderId="1" xfId="0" applyFont="1" applyBorder="1"/>
    <xf numFmtId="0" fontId="38" fillId="0" borderId="1" xfId="0" applyFont="1" applyBorder="1" applyAlignment="1">
      <alignment vertical="top"/>
    </xf>
    <xf numFmtId="0" fontId="40" fillId="0" borderId="1" xfId="0" applyFont="1" applyBorder="1" applyAlignment="1">
      <alignment vertical="top" wrapText="1"/>
    </xf>
    <xf numFmtId="0" fontId="40" fillId="0" borderId="1" xfId="0" applyFont="1" applyBorder="1"/>
    <xf numFmtId="0" fontId="38" fillId="0" borderId="0" xfId="0" applyFont="1" applyBorder="1"/>
    <xf numFmtId="0" fontId="39" fillId="0" borderId="0" xfId="0" applyFont="1" applyBorder="1" applyAlignment="1">
      <alignment wrapText="1"/>
    </xf>
    <xf numFmtId="0" fontId="41" fillId="0" borderId="0" xfId="0" applyFont="1" applyBorder="1" applyAlignment="1">
      <alignment wrapText="1"/>
    </xf>
    <xf numFmtId="0" fontId="38" fillId="0" borderId="1" xfId="0" applyFont="1" applyBorder="1" applyAlignment="1">
      <alignment wrapText="1"/>
    </xf>
    <xf numFmtId="0" fontId="38" fillId="0" borderId="1" xfId="0" applyFont="1" applyBorder="1" applyAlignment="1">
      <alignment horizontal="right"/>
    </xf>
    <xf numFmtId="0" fontId="43" fillId="0" borderId="0" xfId="0" applyFont="1"/>
    <xf numFmtId="0" fontId="42" fillId="0" borderId="0" xfId="0" applyFont="1" applyAlignment="1">
      <alignment wrapText="1"/>
    </xf>
    <xf numFmtId="0" fontId="42" fillId="0" borderId="0" xfId="0" applyFont="1"/>
    <xf numFmtId="0" fontId="44" fillId="0" borderId="5" xfId="0" applyFont="1" applyFill="1" applyBorder="1" applyAlignment="1">
      <alignment horizontal="center" vertical="top" wrapText="1"/>
    </xf>
    <xf numFmtId="0" fontId="44" fillId="0" borderId="1" xfId="0" applyFont="1" applyBorder="1" applyAlignment="1">
      <alignment horizontal="center" vertical="top" wrapText="1"/>
    </xf>
    <xf numFmtId="0" fontId="44" fillId="0" borderId="6" xfId="0" applyFont="1" applyFill="1" applyBorder="1" applyAlignment="1">
      <alignment horizontal="center" vertical="top" wrapText="1"/>
    </xf>
    <xf numFmtId="0" fontId="45" fillId="0" borderId="1" xfId="0" applyFont="1" applyBorder="1" applyAlignment="1">
      <alignment horizontal="center" vertical="top"/>
    </xf>
    <xf numFmtId="0" fontId="45" fillId="0" borderId="1" xfId="0" applyFont="1" applyBorder="1" applyAlignment="1">
      <alignment vertical="top" wrapText="1"/>
    </xf>
    <xf numFmtId="0" fontId="46" fillId="0" borderId="1" xfId="0" applyFont="1" applyBorder="1" applyAlignment="1">
      <alignment horizontal="center" vertical="top" wrapText="1"/>
    </xf>
    <xf numFmtId="0" fontId="47" fillId="0" borderId="1" xfId="0" applyFont="1" applyBorder="1" applyAlignment="1">
      <alignment horizontal="center" vertical="top"/>
    </xf>
    <xf numFmtId="0" fontId="45" fillId="0" borderId="1" xfId="0" applyFont="1" applyFill="1" applyBorder="1" applyAlignment="1">
      <alignment vertical="top" wrapText="1"/>
    </xf>
    <xf numFmtId="0" fontId="48" fillId="0" borderId="1" xfId="0" applyFont="1" applyFill="1" applyBorder="1" applyAlignment="1">
      <alignment vertical="top" wrapText="1"/>
    </xf>
    <xf numFmtId="0" fontId="48" fillId="0" borderId="1" xfId="0" applyFont="1" applyFill="1" applyBorder="1" applyAlignment="1">
      <alignment horizontal="center" vertical="top" wrapText="1"/>
    </xf>
    <xf numFmtId="0" fontId="48" fillId="0" borderId="1" xfId="0" applyFont="1" applyBorder="1" applyAlignment="1">
      <alignment horizontal="center" vertical="top"/>
    </xf>
    <xf numFmtId="0" fontId="48" fillId="0" borderId="5" xfId="0" applyFont="1" applyBorder="1" applyAlignment="1">
      <alignment vertical="top" wrapText="1"/>
    </xf>
    <xf numFmtId="0" fontId="48" fillId="0" borderId="5" xfId="0" applyFont="1" applyBorder="1" applyAlignment="1">
      <alignment horizontal="center" vertical="top" wrapText="1"/>
    </xf>
    <xf numFmtId="0" fontId="48" fillId="0" borderId="1" xfId="0" applyFont="1" applyBorder="1" applyAlignment="1">
      <alignment horizontal="center" vertical="top" wrapText="1"/>
    </xf>
    <xf numFmtId="0" fontId="49" fillId="0" borderId="1" xfId="0" applyFont="1" applyBorder="1" applyAlignment="1">
      <alignment horizontal="center" vertical="top"/>
    </xf>
    <xf numFmtId="0" fontId="49" fillId="0" borderId="1" xfId="0" applyFont="1" applyBorder="1" applyAlignment="1">
      <alignment vertical="top" wrapText="1"/>
    </xf>
    <xf numFmtId="0" fontId="49" fillId="0" borderId="1" xfId="0" applyFont="1" applyBorder="1" applyAlignment="1">
      <alignment horizontal="center" vertical="top" wrapText="1"/>
    </xf>
    <xf numFmtId="0" fontId="45" fillId="0" borderId="3" xfId="0" applyFont="1" applyBorder="1"/>
    <xf numFmtId="0" fontId="45" fillId="0" borderId="7" xfId="0" applyFont="1" applyBorder="1"/>
    <xf numFmtId="0" fontId="45" fillId="0" borderId="4" xfId="0" applyFont="1" applyBorder="1"/>
    <xf numFmtId="0" fontId="45" fillId="0" borderId="4" xfId="0" applyFont="1" applyBorder="1" applyAlignment="1">
      <alignment horizontal="center"/>
    </xf>
    <xf numFmtId="0" fontId="50" fillId="0" borderId="5" xfId="0" applyFont="1" applyFill="1" applyBorder="1" applyAlignment="1">
      <alignment horizontal="center" vertical="top" wrapText="1"/>
    </xf>
    <xf numFmtId="0" fontId="50" fillId="0" borderId="1" xfId="0" applyFont="1" applyBorder="1" applyAlignment="1">
      <alignment horizontal="center" vertical="top" wrapText="1"/>
    </xf>
    <xf numFmtId="0" fontId="50" fillId="0" borderId="6" xfId="0" applyFont="1" applyFill="1" applyBorder="1" applyAlignment="1">
      <alignment horizontal="center" vertical="top" wrapText="1"/>
    </xf>
    <xf numFmtId="0" fontId="40" fillId="0" borderId="1" xfId="0" applyFont="1" applyBorder="1" applyAlignment="1">
      <alignment horizontal="center" vertical="top"/>
    </xf>
    <xf numFmtId="0" fontId="51" fillId="0" borderId="1" xfId="0" applyFont="1" applyBorder="1" applyAlignment="1">
      <alignment horizontal="center" vertical="top" wrapText="1"/>
    </xf>
    <xf numFmtId="0" fontId="52" fillId="0" borderId="1" xfId="0" applyFont="1" applyBorder="1" applyAlignment="1">
      <alignment horizontal="center" vertical="top"/>
    </xf>
    <xf numFmtId="0" fontId="41" fillId="0" borderId="1" xfId="0" applyFont="1" applyFill="1" applyBorder="1" applyAlignment="1">
      <alignment vertical="top" wrapText="1"/>
    </xf>
    <xf numFmtId="0" fontId="41" fillId="0" borderId="1" xfId="0" applyFont="1" applyFill="1" applyBorder="1" applyAlignment="1">
      <alignment horizontal="center" vertical="top" wrapText="1"/>
    </xf>
    <xf numFmtId="0" fontId="41" fillId="0" borderId="1" xfId="0" applyFont="1" applyBorder="1" applyAlignment="1">
      <alignment horizontal="center" vertical="top"/>
    </xf>
    <xf numFmtId="0" fontId="41" fillId="0" borderId="5" xfId="0" applyFont="1" applyBorder="1" applyAlignment="1">
      <alignment vertical="top" wrapText="1"/>
    </xf>
    <xf numFmtId="0" fontId="41" fillId="0" borderId="5" xfId="0" applyFont="1" applyBorder="1" applyAlignment="1">
      <alignment horizontal="center" vertical="top" wrapText="1"/>
    </xf>
    <xf numFmtId="0" fontId="41" fillId="0" borderId="1" xfId="0" applyFont="1" applyBorder="1" applyAlignment="1">
      <alignment horizontal="center" vertical="top" wrapText="1"/>
    </xf>
    <xf numFmtId="0" fontId="42" fillId="0" borderId="1" xfId="0" applyFont="1" applyBorder="1" applyAlignment="1">
      <alignment horizontal="center" vertical="top"/>
    </xf>
    <xf numFmtId="0" fontId="42" fillId="0" borderId="1" xfId="0" applyFont="1" applyBorder="1" applyAlignment="1">
      <alignment vertical="top" wrapText="1"/>
    </xf>
    <xf numFmtId="0" fontId="42" fillId="0" borderId="1" xfId="0" applyFont="1" applyBorder="1" applyAlignment="1">
      <alignment horizontal="center" vertical="top" wrapText="1"/>
    </xf>
    <xf numFmtId="0" fontId="40" fillId="0" borderId="3" xfId="0" applyFont="1" applyBorder="1"/>
    <xf numFmtId="0" fontId="40" fillId="0" borderId="7" xfId="0" applyFont="1" applyBorder="1"/>
    <xf numFmtId="0" fontId="40" fillId="0" borderId="4" xfId="0" applyFont="1" applyBorder="1"/>
    <xf numFmtId="0" fontId="40" fillId="0" borderId="4" xfId="0" applyFont="1" applyBorder="1" applyAlignment="1">
      <alignment horizontal="center"/>
    </xf>
    <xf numFmtId="0" fontId="40" fillId="0" borderId="1" xfId="0" applyFont="1" applyBorder="1" applyAlignment="1">
      <alignment horizontal="center"/>
    </xf>
    <xf numFmtId="0" fontId="40" fillId="0" borderId="1" xfId="0" applyFont="1" applyBorder="1" applyAlignment="1">
      <alignment vertical="top"/>
    </xf>
    <xf numFmtId="0" fontId="40" fillId="0" borderId="0" xfId="0" applyFont="1"/>
    <xf numFmtId="0" fontId="53" fillId="0" borderId="0" xfId="0" applyFont="1"/>
    <xf numFmtId="0" fontId="45" fillId="0" borderId="1" xfId="0" applyFont="1" applyFill="1" applyBorder="1"/>
    <xf numFmtId="0" fontId="45" fillId="0" borderId="1" xfId="0" applyFont="1" applyFill="1" applyBorder="1" applyAlignment="1">
      <alignment horizontal="center" vertical="top" wrapText="1"/>
    </xf>
    <xf numFmtId="0" fontId="45" fillId="0" borderId="7" xfId="0" applyFont="1" applyBorder="1" applyAlignment="1">
      <alignment wrapText="1"/>
    </xf>
    <xf numFmtId="0" fontId="53" fillId="0" borderId="0" xfId="0" applyFont="1" applyAlignment="1">
      <alignment wrapText="1"/>
    </xf>
    <xf numFmtId="0" fontId="46" fillId="3" borderId="1" xfId="0" applyFont="1" applyFill="1" applyBorder="1" applyAlignment="1">
      <alignment horizontal="center" vertical="top" wrapText="1"/>
    </xf>
    <xf numFmtId="0" fontId="51" fillId="3" borderId="1" xfId="0" applyFont="1" applyFill="1" applyBorder="1" applyAlignment="1">
      <alignment horizontal="center" vertical="top" wrapText="1"/>
    </xf>
    <xf numFmtId="0" fontId="45" fillId="0" borderId="0" xfId="0" applyFont="1" applyBorder="1"/>
    <xf numFmtId="0" fontId="45" fillId="0" borderId="0" xfId="0" applyFont="1" applyBorder="1" applyAlignment="1">
      <alignment horizontal="center"/>
    </xf>
    <xf numFmtId="0" fontId="5" fillId="0" borderId="1" xfId="0" applyFont="1" applyBorder="1" applyAlignment="1">
      <alignment horizontal="center" vertical="top" wrapText="1"/>
    </xf>
    <xf numFmtId="0" fontId="14" fillId="0" borderId="1" xfId="0" applyFont="1" applyBorder="1" applyAlignment="1">
      <alignment horizontal="center" vertical="top" wrapText="1"/>
    </xf>
    <xf numFmtId="0" fontId="15" fillId="0" borderId="1" xfId="0" applyFont="1" applyBorder="1" applyAlignment="1">
      <alignment horizontal="center" vertical="top" wrapText="1"/>
    </xf>
    <xf numFmtId="0" fontId="45" fillId="42" borderId="1" xfId="0" applyFont="1" applyFill="1" applyBorder="1" applyAlignment="1">
      <alignment vertical="top" wrapText="1"/>
    </xf>
    <xf numFmtId="0" fontId="45" fillId="42" borderId="1" xfId="0" applyFont="1" applyFill="1" applyBorder="1"/>
    <xf numFmtId="0" fontId="8" fillId="43" borderId="1" xfId="0" applyFont="1" applyFill="1" applyBorder="1" applyAlignment="1">
      <alignment horizontal="center" vertical="top" wrapText="1"/>
    </xf>
    <xf numFmtId="0" fontId="0" fillId="44" borderId="1" xfId="0" applyFill="1" applyBorder="1"/>
    <xf numFmtId="0" fontId="53" fillId="0" borderId="0" xfId="0" applyFont="1" applyBorder="1"/>
    <xf numFmtId="0" fontId="35" fillId="0" borderId="0" xfId="0" applyFont="1" applyFill="1" applyBorder="1"/>
    <xf numFmtId="0" fontId="0" fillId="3" borderId="1" xfId="0" applyFont="1" applyFill="1" applyBorder="1"/>
    <xf numFmtId="0" fontId="17" fillId="43" borderId="1" xfId="0" applyFont="1" applyFill="1" applyBorder="1" applyAlignment="1">
      <alignment wrapText="1"/>
    </xf>
    <xf numFmtId="0" fontId="44" fillId="0" borderId="1" xfId="0" applyFont="1" applyBorder="1" applyAlignment="1">
      <alignment horizontal="center" vertical="top" wrapText="1"/>
    </xf>
    <xf numFmtId="0" fontId="8" fillId="3" borderId="1" xfId="0" applyFont="1" applyFill="1" applyBorder="1" applyAlignment="1">
      <alignment horizontal="center" vertical="top" wrapText="1"/>
    </xf>
    <xf numFmtId="0" fontId="53" fillId="0" borderId="1" xfId="0" applyFont="1" applyBorder="1" applyAlignment="1">
      <alignment wrapText="1"/>
    </xf>
    <xf numFmtId="0" fontId="0" fillId="0" borderId="6" xfId="0" applyFill="1" applyBorder="1"/>
    <xf numFmtId="0" fontId="0" fillId="3" borderId="0" xfId="0" applyFill="1" applyBorder="1"/>
    <xf numFmtId="0" fontId="0" fillId="0" borderId="3" xfId="0" applyFill="1" applyBorder="1"/>
    <xf numFmtId="2" fontId="0" fillId="3" borderId="0" xfId="0" applyNumberFormat="1" applyFill="1"/>
    <xf numFmtId="2" fontId="0" fillId="41" borderId="0" xfId="0" applyNumberFormat="1" applyFill="1"/>
    <xf numFmtId="0" fontId="0" fillId="0" borderId="1" xfId="0" applyFill="1" applyBorder="1" applyAlignment="1">
      <alignment horizontal="left"/>
    </xf>
    <xf numFmtId="3" fontId="0" fillId="0" borderId="0" xfId="0" applyNumberFormat="1" applyFill="1" applyBorder="1"/>
    <xf numFmtId="4" fontId="0" fillId="0" borderId="1" xfId="0" applyNumberFormat="1" applyFill="1" applyBorder="1"/>
    <xf numFmtId="2" fontId="35" fillId="41" borderId="1" xfId="0" applyNumberFormat="1" applyFont="1" applyFill="1" applyBorder="1"/>
    <xf numFmtId="0" fontId="0" fillId="2" borderId="1" xfId="0" applyFill="1" applyBorder="1"/>
    <xf numFmtId="0" fontId="0" fillId="2" borderId="0" xfId="0" applyFill="1" applyBorder="1"/>
    <xf numFmtId="0" fontId="0" fillId="2" borderId="0" xfId="0" applyFill="1"/>
    <xf numFmtId="2" fontId="0" fillId="0" borderId="1" xfId="0" applyNumberFormat="1" applyBorder="1"/>
    <xf numFmtId="1" fontId="0" fillId="0" borderId="1" xfId="0" applyNumberFormat="1" applyFill="1" applyBorder="1"/>
    <xf numFmtId="2" fontId="0" fillId="0" borderId="0" xfId="0" applyNumberFormat="1" applyFill="1"/>
    <xf numFmtId="3" fontId="35" fillId="0" borderId="6" xfId="0" applyNumberFormat="1" applyFont="1" applyBorder="1"/>
    <xf numFmtId="0" fontId="36" fillId="3" borderId="0" xfId="42" applyFill="1"/>
    <xf numFmtId="2" fontId="0" fillId="0" borderId="0" xfId="0" applyNumberFormat="1" applyFill="1" applyBorder="1"/>
    <xf numFmtId="0" fontId="3" fillId="3" borderId="0" xfId="0" applyFont="1" applyFill="1" applyBorder="1"/>
    <xf numFmtId="0" fontId="54" fillId="0" borderId="0" xfId="0" applyFont="1"/>
    <xf numFmtId="0" fontId="0" fillId="0" borderId="13" xfId="0" applyBorder="1"/>
    <xf numFmtId="2" fontId="0" fillId="0" borderId="1" xfId="0" applyNumberFormat="1" applyFill="1" applyBorder="1"/>
    <xf numFmtId="2" fontId="0" fillId="0" borderId="13" xfId="0" applyNumberFormat="1" applyBorder="1"/>
    <xf numFmtId="0" fontId="0" fillId="45" borderId="1" xfId="0" applyFill="1" applyBorder="1"/>
    <xf numFmtId="0" fontId="0" fillId="45" borderId="0" xfId="0" applyFill="1" applyBorder="1"/>
    <xf numFmtId="0" fontId="0" fillId="39" borderId="1" xfId="0" applyFill="1" applyBorder="1"/>
    <xf numFmtId="0" fontId="0" fillId="43" borderId="0" xfId="0" applyFill="1"/>
    <xf numFmtId="0" fontId="0" fillId="42" borderId="0" xfId="0" applyFill="1"/>
    <xf numFmtId="0" fontId="3" fillId="44" borderId="1" xfId="0" applyFont="1" applyFill="1" applyBorder="1"/>
    <xf numFmtId="0" fontId="3" fillId="0" borderId="3" xfId="0" applyFont="1" applyFill="1" applyBorder="1"/>
    <xf numFmtId="0" fontId="3" fillId="0" borderId="0" xfId="0" applyFont="1" applyFill="1"/>
    <xf numFmtId="0" fontId="45" fillId="0" borderId="1" xfId="0" applyFont="1" applyBorder="1" applyAlignment="1">
      <alignment horizontal="center" vertical="center" wrapText="1"/>
    </xf>
    <xf numFmtId="0" fontId="44" fillId="0" borderId="1" xfId="0" applyFont="1" applyBorder="1" applyAlignment="1">
      <alignment horizontal="center" vertical="top" wrapText="1"/>
    </xf>
    <xf numFmtId="0" fontId="45" fillId="42" borderId="1" xfId="0" applyFont="1" applyFill="1" applyBorder="1" applyAlignment="1">
      <alignment horizontal="center"/>
    </xf>
    <xf numFmtId="0" fontId="45" fillId="42" borderId="1" xfId="0" applyFont="1" applyFill="1" applyBorder="1" applyAlignment="1">
      <alignment wrapText="1"/>
    </xf>
    <xf numFmtId="0" fontId="53" fillId="0" borderId="1" xfId="0" applyFont="1" applyFill="1" applyBorder="1"/>
    <xf numFmtId="0" fontId="40" fillId="0" borderId="1" xfId="0" applyFont="1" applyFill="1" applyBorder="1" applyAlignment="1">
      <alignment vertical="top" wrapText="1"/>
    </xf>
    <xf numFmtId="0" fontId="45" fillId="0" borderId="1" xfId="0" applyFont="1" applyFill="1" applyBorder="1" applyAlignment="1">
      <alignment horizontal="center"/>
    </xf>
    <xf numFmtId="0" fontId="48" fillId="0" borderId="5" xfId="0" applyFont="1" applyFill="1" applyBorder="1" applyAlignment="1">
      <alignment horizontal="center" vertical="top" wrapText="1"/>
    </xf>
    <xf numFmtId="0" fontId="0" fillId="44" borderId="0" xfId="0" applyFill="1"/>
    <xf numFmtId="0" fontId="3" fillId="2" borderId="1" xfId="0" applyFont="1" applyFill="1" applyBorder="1"/>
    <xf numFmtId="1" fontId="0" fillId="2" borderId="1" xfId="0" applyNumberFormat="1" applyFill="1" applyBorder="1"/>
    <xf numFmtId="1" fontId="0" fillId="44" borderId="1" xfId="0" applyNumberFormat="1" applyFill="1" applyBorder="1"/>
    <xf numFmtId="0" fontId="3" fillId="2" borderId="0" xfId="0" applyFont="1" applyFill="1"/>
    <xf numFmtId="0" fontId="3" fillId="3" borderId="0" xfId="0" applyFont="1" applyFill="1"/>
    <xf numFmtId="0" fontId="3" fillId="41" borderId="1" xfId="0" applyFont="1" applyFill="1" applyBorder="1" applyAlignment="1">
      <alignment horizontal="right" wrapText="1"/>
    </xf>
    <xf numFmtId="2" fontId="35" fillId="3" borderId="1" xfId="0" applyNumberFormat="1" applyFont="1" applyFill="1" applyBorder="1"/>
    <xf numFmtId="0" fontId="40" fillId="3" borderId="1" xfId="0" applyFont="1" applyFill="1" applyBorder="1" applyAlignment="1">
      <alignment vertical="top" wrapText="1"/>
    </xf>
    <xf numFmtId="0" fontId="0" fillId="46" borderId="0" xfId="0" applyFill="1"/>
    <xf numFmtId="1" fontId="0" fillId="43" borderId="0" xfId="0" applyNumberFormat="1" applyFill="1"/>
    <xf numFmtId="2" fontId="0" fillId="43" borderId="0" xfId="0" applyNumberFormat="1" applyFill="1"/>
    <xf numFmtId="0" fontId="0" fillId="41" borderId="0" xfId="0" applyFill="1" applyBorder="1"/>
    <xf numFmtId="0" fontId="0" fillId="44" borderId="0" xfId="0" applyFill="1" applyBorder="1"/>
    <xf numFmtId="0" fontId="3" fillId="44" borderId="0" xfId="0" applyFont="1" applyFill="1" applyBorder="1"/>
    <xf numFmtId="2" fontId="34" fillId="3" borderId="1" xfId="0" applyNumberFormat="1" applyFont="1" applyFill="1" applyBorder="1"/>
    <xf numFmtId="0" fontId="35" fillId="0" borderId="6" xfId="0" applyFont="1" applyBorder="1"/>
    <xf numFmtId="0" fontId="0" fillId="0" borderId="0" xfId="0" applyFill="1" applyBorder="1" applyAlignment="1">
      <alignment horizontal="left"/>
    </xf>
    <xf numFmtId="0" fontId="33" fillId="0" borderId="1" xfId="0" applyFont="1" applyFill="1" applyBorder="1" applyAlignment="1">
      <alignment wrapText="1"/>
    </xf>
    <xf numFmtId="0" fontId="5" fillId="0" borderId="1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/>
    </xf>
    <xf numFmtId="0" fontId="7" fillId="0" borderId="7" xfId="0" applyFont="1" applyBorder="1" applyAlignment="1">
      <alignment horizontal="center" vertical="top"/>
    </xf>
    <xf numFmtId="0" fontId="7" fillId="0" borderId="4" xfId="0" applyFont="1" applyBorder="1" applyAlignment="1">
      <alignment horizontal="center" vertical="top"/>
    </xf>
    <xf numFmtId="0" fontId="4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top" wrapText="1"/>
    </xf>
    <xf numFmtId="0" fontId="5" fillId="0" borderId="8" xfId="0" applyFont="1" applyBorder="1" applyAlignment="1">
      <alignment horizontal="center" vertical="top" wrapText="1"/>
    </xf>
    <xf numFmtId="0" fontId="5" fillId="0" borderId="9" xfId="0" applyFont="1" applyBorder="1" applyAlignment="1">
      <alignment horizontal="center" vertical="top" wrapText="1"/>
    </xf>
    <xf numFmtId="0" fontId="5" fillId="0" borderId="10" xfId="0" applyFont="1" applyBorder="1" applyAlignment="1">
      <alignment horizontal="center" vertical="top" wrapText="1"/>
    </xf>
    <xf numFmtId="0" fontId="5" fillId="0" borderId="11" xfId="0" applyFont="1" applyBorder="1" applyAlignment="1">
      <alignment horizontal="center" vertical="top" wrapText="1"/>
    </xf>
    <xf numFmtId="0" fontId="5" fillId="0" borderId="12" xfId="0" applyFont="1" applyBorder="1" applyAlignment="1">
      <alignment horizontal="center" vertical="top" wrapText="1"/>
    </xf>
    <xf numFmtId="0" fontId="14" fillId="0" borderId="1" xfId="0" applyFont="1" applyBorder="1" applyAlignment="1">
      <alignment horizontal="center" vertical="top" wrapText="1"/>
    </xf>
    <xf numFmtId="0" fontId="15" fillId="0" borderId="1" xfId="0" applyFont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50" fillId="0" borderId="1" xfId="0" applyFont="1" applyBorder="1" applyAlignment="1">
      <alignment horizontal="center" vertical="center" wrapText="1"/>
    </xf>
    <xf numFmtId="0" fontId="40" fillId="0" borderId="1" xfId="0" applyFont="1" applyBorder="1" applyAlignment="1">
      <alignment horizontal="center" vertical="center" wrapText="1"/>
    </xf>
    <xf numFmtId="0" fontId="50" fillId="0" borderId="1" xfId="0" applyFont="1" applyBorder="1" applyAlignment="1">
      <alignment horizontal="center" vertical="top" wrapText="1"/>
    </xf>
    <xf numFmtId="0" fontId="44" fillId="0" borderId="1" xfId="0" applyFont="1" applyBorder="1" applyAlignment="1">
      <alignment horizontal="center" vertical="center" wrapText="1"/>
    </xf>
    <xf numFmtId="0" fontId="45" fillId="0" borderId="1" xfId="0" applyFont="1" applyBorder="1" applyAlignment="1">
      <alignment horizontal="center" vertical="center" wrapText="1"/>
    </xf>
    <xf numFmtId="0" fontId="44" fillId="0" borderId="1" xfId="0" applyFont="1" applyBorder="1" applyAlignment="1">
      <alignment horizontal="center" vertical="top" wrapText="1"/>
    </xf>
    <xf numFmtId="0" fontId="0" fillId="0" borderId="0" xfId="0" applyAlignment="1">
      <alignment horizontal="center"/>
    </xf>
    <xf numFmtId="0" fontId="0" fillId="0" borderId="0" xfId="0" applyFill="1" applyAlignment="1">
      <alignment horizontal="center"/>
    </xf>
    <xf numFmtId="0" fontId="17" fillId="0" borderId="0" xfId="0" applyFont="1" applyAlignment="1">
      <alignment horizont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0" fillId="0" borderId="1" xfId="0" applyBorder="1" applyAlignment="1">
      <alignment horizontal="left" vertical="top"/>
    </xf>
    <xf numFmtId="0" fontId="0" fillId="0" borderId="1" xfId="0" applyBorder="1" applyAlignment="1">
      <alignment horizontal="left" vertical="top" wrapText="1"/>
    </xf>
  </cellXfs>
  <cellStyles count="43">
    <cellStyle name="20% - ส่วนที่ถูกเน้น1" xfId="19" builtinId="30" customBuiltin="1"/>
    <cellStyle name="20% - ส่วนที่ถูกเน้น2" xfId="23" builtinId="34" customBuiltin="1"/>
    <cellStyle name="20% - ส่วนที่ถูกเน้น3" xfId="27" builtinId="38" customBuiltin="1"/>
    <cellStyle name="20% - ส่วนที่ถูกเน้น4" xfId="31" builtinId="42" customBuiltin="1"/>
    <cellStyle name="20% - ส่วนที่ถูกเน้น5" xfId="35" builtinId="46" customBuiltin="1"/>
    <cellStyle name="20% - ส่วนที่ถูกเน้น6" xfId="39" builtinId="50" customBuiltin="1"/>
    <cellStyle name="40% - ส่วนที่ถูกเน้น1" xfId="20" builtinId="31" customBuiltin="1"/>
    <cellStyle name="40% - ส่วนที่ถูกเน้น2" xfId="24" builtinId="35" customBuiltin="1"/>
    <cellStyle name="40% - ส่วนที่ถูกเน้น3" xfId="28" builtinId="39" customBuiltin="1"/>
    <cellStyle name="40% - ส่วนที่ถูกเน้น4" xfId="32" builtinId="43" customBuiltin="1"/>
    <cellStyle name="40% - ส่วนที่ถูกเน้น5" xfId="36" builtinId="47" customBuiltin="1"/>
    <cellStyle name="40% - ส่วนที่ถูกเน้น6" xfId="40" builtinId="51" customBuiltin="1"/>
    <cellStyle name="60% - ส่วนที่ถูกเน้น1" xfId="21" builtinId="32" customBuiltin="1"/>
    <cellStyle name="60% - ส่วนที่ถูกเน้น2" xfId="25" builtinId="36" customBuiltin="1"/>
    <cellStyle name="60% - ส่วนที่ถูกเน้น3" xfId="29" builtinId="40" customBuiltin="1"/>
    <cellStyle name="60% - ส่วนที่ถูกเน้น4" xfId="33" builtinId="44" customBuiltin="1"/>
    <cellStyle name="60% - ส่วนที่ถูกเน้น5" xfId="37" builtinId="48" customBuiltin="1"/>
    <cellStyle name="60% - ส่วนที่ถูกเน้น6" xfId="41" builtinId="52" customBuiltin="1"/>
    <cellStyle name="Hyperlink" xfId="42" builtinId="8"/>
    <cellStyle name="Normal" xfId="0" builtinId="0"/>
    <cellStyle name="การคำนวณ" xfId="11" builtinId="22" customBuiltin="1"/>
    <cellStyle name="ข้อความเตือน" xfId="14" builtinId="11" customBuiltin="1"/>
    <cellStyle name="ข้อความอธิบาย" xfId="16" builtinId="53" customBuiltin="1"/>
    <cellStyle name="ชื่อเรื่อง" xfId="1" builtinId="15" customBuiltin="1"/>
    <cellStyle name="เซลล์ตรวจสอบ" xfId="13" builtinId="23" customBuiltin="1"/>
    <cellStyle name="เซลล์ที่มีการเชื่อมโยง" xfId="12" builtinId="24" customBuiltin="1"/>
    <cellStyle name="ดี" xfId="6" builtinId="26" customBuiltin="1"/>
    <cellStyle name="ป้อนค่า" xfId="9" builtinId="20" customBuiltin="1"/>
    <cellStyle name="ปานกลาง" xfId="8" builtinId="28" customBuiltin="1"/>
    <cellStyle name="ผลรวม" xfId="17" builtinId="25" customBuiltin="1"/>
    <cellStyle name="แย่" xfId="7" builtinId="27" customBuiltin="1"/>
    <cellStyle name="ส่วนที่ถูกเน้น1" xfId="18" builtinId="29" customBuiltin="1"/>
    <cellStyle name="ส่วนที่ถูกเน้น2" xfId="22" builtinId="33" customBuiltin="1"/>
    <cellStyle name="ส่วนที่ถูกเน้น3" xfId="26" builtinId="37" customBuiltin="1"/>
    <cellStyle name="ส่วนที่ถูกเน้น4" xfId="30" builtinId="41" customBuiltin="1"/>
    <cellStyle name="ส่วนที่ถูกเน้น5" xfId="34" builtinId="45" customBuiltin="1"/>
    <cellStyle name="ส่วนที่ถูกเน้น6" xfId="38" builtinId="49" customBuiltin="1"/>
    <cellStyle name="แสดงผล" xfId="10" builtinId="21" customBuiltin="1"/>
    <cellStyle name="หมายเหตุ" xfId="15" builtinId="10" customBuiltin="1"/>
    <cellStyle name="หัวเรื่อง 1" xfId="2" builtinId="16" customBuiltin="1"/>
    <cellStyle name="หัวเรื่อง 2" xfId="3" builtinId="17" customBuiltin="1"/>
    <cellStyle name="หัวเรื่อง 3" xfId="4" builtinId="18" customBuiltin="1"/>
    <cellStyle name="หัวเรื่อง 4" xfId="5" builtinId="19" customBuiltin="1"/>
  </cellStyles>
  <dxfs count="0"/>
  <tableStyles count="0" defaultTableStyle="TableStyleMedium2" defaultPivotStyle="PivotStyleLight16"/>
  <colors>
    <mruColors>
      <color rgb="FFFF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</xdr:colOff>
      <xdr:row>0</xdr:row>
      <xdr:rowOff>0</xdr:rowOff>
    </xdr:from>
    <xdr:to>
      <xdr:col>7</xdr:col>
      <xdr:colOff>373818</xdr:colOff>
      <xdr:row>36</xdr:row>
      <xdr:rowOff>23409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" y="0"/>
          <a:ext cx="5060118" cy="6332769"/>
        </a:xfrm>
        <a:prstGeom prst="rect">
          <a:avLst/>
        </a:prstGeom>
      </xdr:spPr>
    </xdr:pic>
    <xdr:clientData/>
  </xdr:twoCellAnchor>
  <xdr:twoCellAnchor editAs="oneCell">
    <xdr:from>
      <xdr:col>7</xdr:col>
      <xdr:colOff>365760</xdr:colOff>
      <xdr:row>0</xdr:row>
      <xdr:rowOff>22860</xdr:rowOff>
    </xdr:from>
    <xdr:to>
      <xdr:col>15</xdr:col>
      <xdr:colOff>38537</xdr:colOff>
      <xdr:row>38</xdr:row>
      <xdr:rowOff>130126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59680" y="22860"/>
          <a:ext cx="5037257" cy="6767146"/>
        </a:xfrm>
        <a:prstGeom prst="rect">
          <a:avLst/>
        </a:prstGeom>
      </xdr:spPr>
    </xdr:pic>
    <xdr:clientData/>
  </xdr:twoCellAnchor>
  <xdr:twoCellAnchor editAs="oneCell">
    <xdr:from>
      <xdr:col>15</xdr:col>
      <xdr:colOff>30480</xdr:colOff>
      <xdr:row>0</xdr:row>
      <xdr:rowOff>22860</xdr:rowOff>
    </xdr:from>
    <xdr:to>
      <xdr:col>22</xdr:col>
      <xdr:colOff>389058</xdr:colOff>
      <xdr:row>39</xdr:row>
      <xdr:rowOff>15832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88880" y="22860"/>
          <a:ext cx="5052498" cy="6828112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41</xdr:row>
      <xdr:rowOff>129540</xdr:rowOff>
    </xdr:from>
    <xdr:to>
      <xdr:col>7</xdr:col>
      <xdr:colOff>617658</xdr:colOff>
      <xdr:row>80</xdr:row>
      <xdr:rowOff>76788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9080" y="7315200"/>
          <a:ext cx="5052498" cy="678238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41</xdr:row>
      <xdr:rowOff>167640</xdr:rowOff>
    </xdr:from>
    <xdr:to>
      <xdr:col>15</xdr:col>
      <xdr:colOff>328095</xdr:colOff>
      <xdr:row>80</xdr:row>
      <xdr:rowOff>160612</xdr:rowOff>
    </xdr:to>
    <xdr:pic>
      <xdr:nvPicPr>
        <xdr:cNvPr id="6" name="รูปภาพ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64480" y="7353300"/>
          <a:ext cx="5022015" cy="6828112"/>
        </a:xfrm>
        <a:prstGeom prst="rect">
          <a:avLst/>
        </a:prstGeom>
      </xdr:spPr>
    </xdr:pic>
    <xdr:clientData/>
  </xdr:twoCellAnchor>
  <xdr:twoCellAnchor editAs="oneCell">
    <xdr:from>
      <xdr:col>15</xdr:col>
      <xdr:colOff>426720</xdr:colOff>
      <xdr:row>41</xdr:row>
      <xdr:rowOff>160020</xdr:rowOff>
    </xdr:from>
    <xdr:to>
      <xdr:col>23</xdr:col>
      <xdr:colOff>206186</xdr:colOff>
      <xdr:row>80</xdr:row>
      <xdr:rowOff>15820</xdr:rowOff>
    </xdr:to>
    <xdr:pic>
      <xdr:nvPicPr>
        <xdr:cNvPr id="7" name="รูปภาพ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85120" y="7345680"/>
          <a:ext cx="5143946" cy="669094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213360</xdr:colOff>
      <xdr:row>0</xdr:row>
      <xdr:rowOff>91440</xdr:rowOff>
    </xdr:from>
    <xdr:to>
      <xdr:col>8</xdr:col>
      <xdr:colOff>274790</xdr:colOff>
      <xdr:row>38</xdr:row>
      <xdr:rowOff>168224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3360" y="91440"/>
          <a:ext cx="5425910" cy="6736664"/>
        </a:xfrm>
        <a:prstGeom prst="rect">
          <a:avLst/>
        </a:prstGeom>
      </xdr:spPr>
    </xdr:pic>
    <xdr:clientData/>
  </xdr:twoCellAnchor>
  <xdr:twoCellAnchor editAs="oneCell">
    <xdr:from>
      <xdr:col>8</xdr:col>
      <xdr:colOff>335280</xdr:colOff>
      <xdr:row>0</xdr:row>
      <xdr:rowOff>106680</xdr:rowOff>
    </xdr:from>
    <xdr:to>
      <xdr:col>16</xdr:col>
      <xdr:colOff>266700</xdr:colOff>
      <xdr:row>38</xdr:row>
      <xdr:rowOff>174876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99760" y="106680"/>
          <a:ext cx="5295900" cy="672807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ธีมของ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pre.hdc.moph.go.th/hdc/reports/report.php?source=pformated/format1.php&amp;cat_id=1ed90bc32310b503b7ca9b32af425ae5&amp;id=1c1b8e24aff59258a806f122e264031e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pre.hdc.moph.go.th/hdc/reports/report.php?source=pformated/format1.php&amp;cat_id=1ed90bc32310b503b7ca9b32af425ae5&amp;id=bd63b8d99f7054560fcf9c3b96f39c13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pre.hdc.moph.go.th/hdc/reports/report.php?source=kpi/kpi_dent.php&amp;cat_id=db30e434e30565c12fbac44958e338d5&amp;id=035b31a86062c6baa3c8d65eb8075b51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pre.hdc.moph.go.th/hdc/reports/report.php?source=kpi/kpi_dent.php&amp;cat_id=db30e434e30565c12fbac44958e338d5&amp;id=74ae1671d67390c0bc0bd734bb8fa219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pre.hdc.moph.go.th/hdc/reports/report.php?source=epi/epi_complete.php&amp;cat_id=4df360514655f79f13901ef1181ca1c7&amp;id=28dd2c7955ce926456240b2ff0100bde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pre.hdc.moph.go.th/hdc/reports/report.php?source=epi/epi_complete.php&amp;cat_id=4df360514655f79f13901ef1181ca1c7&amp;id=35f4a8d465e6e1edc05f3d8ab658c551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pre.hdc.moph.go.th/hdc/reports/report.php?source=epi/epi_complete.php&amp;cat_id=4df360514655f79f13901ef1181ca1c7&amp;id=d1fe173d08e959397adf34b1d77e88d7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.php?source=epi/epi_complete.php&amp;cat_id=4df360514655f79f13901ef1181ca1c7&amp;id=f033ab37c30201f73f142449d037028d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pre.hdc.moph.go.th/hdc/reports/report.php?source=pformated/format1.php&amp;cat_id=db30e434e30565c12fbac44958e338d5&amp;id=e9f3192f523c79cbbbcf7b405e879384" TargetMode="Externa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.php?source=pformated/format1.php&amp;cat_id=db30e434e30565c12fbac44958e338d5&amp;id=d36f6c38999d128132513933e36a848a" TargetMode="Externa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_kpi.php?flag_kpi_level=1&amp;flag_kpi_year=2019&amp;source=pformated/format1.php&amp;id=7afc5cd38a8cc47af037cbd3613f268b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pre.hdc.moph.go.th/hdc/reports/report_kpi.php?flag_kpi_level=1&amp;flag_kpi_year=2019&amp;source=pformated/format1.php&amp;id=684e99dc7538c8b1a97f19f91a100f08" TargetMode="Externa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_kpi.php?flag_kpi_level=1&amp;flag_kpi_year=2019&amp;source=pformated/format1.php&amp;id=442ce7230a27324442ae3e049041c519" TargetMode="Externa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.php?source=pformated/format1.php&amp;cat_id=46522b5bd1e06d24a5bd81917257a93c&amp;id=67e41dbb1ce5d844d49f6b7b10e30d01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pre.hdc.moph.go.th/hdc/reports/report.php?source=pformated/format1.php&amp;cat_id=b2b59e64c4e6c92d4b1ec16a599d882b&amp;id=626c89f6b8d9f7ed90c72c719775eb07" TargetMode="Externa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_kpi.php?flag_kpi_level=1&amp;flag_kpi_year=2020&amp;source=pformated/format1.php&amp;id=e9e461e793e8258f47d46d6956f12832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pre.hdc.moph.go.th/hdc/reports/report.php?source=pformated/format1.php&amp;cat_id=b2b59e64c4e6c92d4b1ec16a599d882b&amp;id=9702fa28cd2ec73ecc6af89d14f46874" TargetMode="External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6.bin"/><Relationship Id="rId2" Type="http://schemas.openxmlformats.org/officeDocument/2006/relationships/hyperlink" Target="https://pre.hdc.moph.go.th/hdc/reports/report_kpi.php?flag_kpi_level=1&amp;flag_kpi_year=2020&amp;source=pformated/format1.php&amp;id=28ee19915688d2b19f474506c7c31d67" TargetMode="External"/><Relationship Id="rId1" Type="http://schemas.openxmlformats.org/officeDocument/2006/relationships/hyperlink" Target="https://pre.hdc.moph.go.th/hdc/admin/i_report_home_bp.php?year=2562&amp;id=c28097f8bda2c6bc0fdff3a6f2d57eb3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pre.hdc.moph.go.th/hdc/reports/report.php?source=pformated/format1.php&amp;cat_id=6966b0664b89805a484d7ac96c6edc48&amp;id=308526013808e90ce8f30d66e3b5ad82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pre.hdc.moph.go.th/hdc/reports/report.php?source=dental/dental_1.php&amp;cat_id=fc73b811eb6d9206e7e5baf8ad20d7b9&amp;id=979d1400441050364574f670e2d65ccc" TargetMode="Externa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.php?source=pformated/format1.php&amp;cat_id=03b912ab9ccb4c07280a89bf05e5900e&amp;id=d1ccec314e92875acb5142769eb479a2" TargetMode="Externa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.php?source=pformated/format1.php&amp;cat_id=03b912ab9ccb4c07280a89bf05e5900e&amp;id=2103caa0f068d4575720600d78d5ad65" TargetMode="Externa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.php?source=pformated/format1.php&amp;cat_id=30bc6364fc06a33a7802e16bc596ac3b&amp;id=50980b81323b2978d9ed4c4b353c58bc" TargetMode="External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pre.hdc.moph.go.th/hdc/reports/report.php?source=pformated/format1.php&amp;cat_id=6966b0664b89805a484d7ac96c6edc48&amp;id=df0700e8e3c79802b208b8780ab64d61" TargetMode="Externa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20.bin"/><Relationship Id="rId1" Type="http://schemas.openxmlformats.org/officeDocument/2006/relationships/hyperlink" Target="https://pre.hdc.moph.go.th/hdc/reports/report.php?source=pformated/format1.php&amp;cat_id=b2b59e64c4e6c92d4b1ec16a599d882b&amp;id=71cff4a5f828ddbe688784c2659abfe9" TargetMode="Externa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hyperlink" Target="https://pre.hdc.moph.go.th/hdc/reports/report.php?source=kpi/kpi_dent.php&amp;cat_id=db30e434e30565c12fbac44958e338d5&amp;id=bac1a981ea682e99509ddeafbe556112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21.bin"/><Relationship Id="rId1" Type="http://schemas.openxmlformats.org/officeDocument/2006/relationships/hyperlink" Target="https://pre.hdc.moph.go.th/hdc/reports/report.php?source=kpi/kpi_dent.php&amp;cat_id=db30e434e30565c12fbac44958e338d5&amp;id=1fb6b46f1d1fd42362f97072f4b3b653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R52" sqref="R52"/>
    </sheetView>
  </sheetViews>
  <sheetFormatPr defaultRowHeight="13.8" x14ac:dyDescent="0.2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R28" sqref="R28"/>
    </sheetView>
  </sheetViews>
  <sheetFormatPr defaultRowHeight="13.8" x14ac:dyDescent="0.2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28"/>
  <sheetViews>
    <sheetView tabSelected="1" workbookViewId="0">
      <selection activeCell="D13" sqref="D13"/>
    </sheetView>
  </sheetViews>
  <sheetFormatPr defaultRowHeight="13.8" x14ac:dyDescent="0.25"/>
  <cols>
    <col min="1" max="1" width="33.8984375" style="41" customWidth="1"/>
    <col min="2" max="2" width="96.8984375" style="41" customWidth="1"/>
    <col min="3" max="16384" width="8.796875" style="41"/>
  </cols>
  <sheetData>
    <row r="1" spans="1:2" x14ac:dyDescent="0.25">
      <c r="A1" s="256" t="s">
        <v>796</v>
      </c>
      <c r="B1" s="256"/>
    </row>
    <row r="3" spans="1:2" ht="41.4" x14ac:dyDescent="0.25">
      <c r="A3" s="257" t="s">
        <v>769</v>
      </c>
      <c r="B3" s="258" t="s">
        <v>770</v>
      </c>
    </row>
    <row r="4" spans="1:2" x14ac:dyDescent="0.25">
      <c r="A4" s="257"/>
      <c r="B4" s="258"/>
    </row>
    <row r="5" spans="1:2" x14ac:dyDescent="0.25">
      <c r="A5" s="257" t="s">
        <v>771</v>
      </c>
      <c r="B5" s="257" t="s">
        <v>772</v>
      </c>
    </row>
    <row r="6" spans="1:2" x14ac:dyDescent="0.25">
      <c r="A6" s="257"/>
      <c r="B6" s="257"/>
    </row>
    <row r="7" spans="1:2" x14ac:dyDescent="0.25">
      <c r="A7" s="259" t="s">
        <v>773</v>
      </c>
      <c r="B7" s="257" t="s">
        <v>774</v>
      </c>
    </row>
    <row r="8" spans="1:2" x14ac:dyDescent="0.25">
      <c r="A8" s="259"/>
      <c r="B8" s="257" t="s">
        <v>775</v>
      </c>
    </row>
    <row r="9" spans="1:2" x14ac:dyDescent="0.25">
      <c r="A9" s="259"/>
      <c r="B9" s="257" t="s">
        <v>776</v>
      </c>
    </row>
    <row r="10" spans="1:2" x14ac:dyDescent="0.25">
      <c r="A10" s="259"/>
      <c r="B10" s="257" t="s">
        <v>777</v>
      </c>
    </row>
    <row r="11" spans="1:2" x14ac:dyDescent="0.25">
      <c r="A11" s="257"/>
      <c r="B11" s="257"/>
    </row>
    <row r="12" spans="1:2" x14ac:dyDescent="0.25">
      <c r="A12" s="260" t="s">
        <v>778</v>
      </c>
      <c r="B12" s="257" t="s">
        <v>779</v>
      </c>
    </row>
    <row r="13" spans="1:2" x14ac:dyDescent="0.25">
      <c r="A13" s="260"/>
      <c r="B13" s="257" t="s">
        <v>780</v>
      </c>
    </row>
    <row r="14" spans="1:2" x14ac:dyDescent="0.25">
      <c r="A14" s="260"/>
      <c r="B14" s="257" t="s">
        <v>781</v>
      </c>
    </row>
    <row r="15" spans="1:2" x14ac:dyDescent="0.25">
      <c r="A15" s="260"/>
      <c r="B15" s="257" t="s">
        <v>782</v>
      </c>
    </row>
    <row r="16" spans="1:2" x14ac:dyDescent="0.25">
      <c r="A16" s="257"/>
      <c r="B16" s="257"/>
    </row>
    <row r="17" spans="1:2" x14ac:dyDescent="0.25">
      <c r="A17" s="259" t="s">
        <v>783</v>
      </c>
      <c r="B17" s="257" t="s">
        <v>784</v>
      </c>
    </row>
    <row r="18" spans="1:2" x14ac:dyDescent="0.25">
      <c r="A18" s="259"/>
      <c r="B18" s="257" t="s">
        <v>785</v>
      </c>
    </row>
    <row r="19" spans="1:2" x14ac:dyDescent="0.25">
      <c r="A19" s="259"/>
      <c r="B19" s="257" t="s">
        <v>786</v>
      </c>
    </row>
    <row r="20" spans="1:2" x14ac:dyDescent="0.25">
      <c r="A20" s="259"/>
      <c r="B20" s="257" t="s">
        <v>787</v>
      </c>
    </row>
    <row r="21" spans="1:2" x14ac:dyDescent="0.25">
      <c r="A21" s="29"/>
      <c r="B21" s="29"/>
    </row>
    <row r="22" spans="1:2" x14ac:dyDescent="0.25">
      <c r="A22" s="259" t="s">
        <v>788</v>
      </c>
      <c r="B22" s="1" t="s">
        <v>789</v>
      </c>
    </row>
    <row r="23" spans="1:2" ht="27.6" x14ac:dyDescent="0.25">
      <c r="A23" s="259"/>
      <c r="B23" s="1" t="s">
        <v>790</v>
      </c>
    </row>
    <row r="24" spans="1:2" ht="27.6" x14ac:dyDescent="0.25">
      <c r="A24" s="259"/>
      <c r="B24" s="1" t="s">
        <v>791</v>
      </c>
    </row>
    <row r="25" spans="1:2" ht="27.6" x14ac:dyDescent="0.25">
      <c r="A25" s="259"/>
      <c r="B25" s="1" t="s">
        <v>792</v>
      </c>
    </row>
    <row r="26" spans="1:2" x14ac:dyDescent="0.25">
      <c r="A26" s="259"/>
      <c r="B26" s="1" t="s">
        <v>793</v>
      </c>
    </row>
    <row r="27" spans="1:2" x14ac:dyDescent="0.25">
      <c r="A27" s="259"/>
      <c r="B27" s="1" t="s">
        <v>794</v>
      </c>
    </row>
    <row r="28" spans="1:2" x14ac:dyDescent="0.25">
      <c r="A28" s="259"/>
      <c r="B28" s="1" t="s">
        <v>795</v>
      </c>
    </row>
  </sheetData>
  <mergeCells count="5">
    <mergeCell ref="A1:B1"/>
    <mergeCell ref="A7:A10"/>
    <mergeCell ref="A12:A15"/>
    <mergeCell ref="A17:A20"/>
    <mergeCell ref="A22:A28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I47"/>
  <sheetViews>
    <sheetView zoomScaleNormal="100" workbookViewId="0">
      <selection activeCell="C3" sqref="C3:E31"/>
    </sheetView>
  </sheetViews>
  <sheetFormatPr defaultColWidth="9" defaultRowHeight="21" x14ac:dyDescent="0.6"/>
  <cols>
    <col min="1" max="1" width="3.5" style="92" bestFit="1" customWidth="1"/>
    <col min="2" max="2" width="68.69921875" style="92" customWidth="1"/>
    <col min="3" max="4" width="8.5" style="92" bestFit="1" customWidth="1"/>
    <col min="5" max="5" width="9.59765625" style="92" bestFit="1" customWidth="1"/>
    <col min="6" max="6" width="6.69921875" style="92" bestFit="1" customWidth="1"/>
    <col min="7" max="7" width="7" style="92" bestFit="1" customWidth="1"/>
    <col min="8" max="8" width="10" style="92" bestFit="1" customWidth="1"/>
    <col min="9" max="9" width="4" style="92" bestFit="1" customWidth="1"/>
    <col min="10" max="16384" width="9" style="92"/>
  </cols>
  <sheetData>
    <row r="1" spans="1:9" x14ac:dyDescent="0.6">
      <c r="F1" s="92" t="s">
        <v>297</v>
      </c>
      <c r="G1" s="92" t="s">
        <v>298</v>
      </c>
      <c r="H1" s="92" t="s">
        <v>300</v>
      </c>
      <c r="I1" s="92" t="s">
        <v>303</v>
      </c>
    </row>
    <row r="2" spans="1:9" x14ac:dyDescent="0.6">
      <c r="A2" s="96"/>
      <c r="B2" s="145" t="s">
        <v>235</v>
      </c>
      <c r="C2" s="145" t="s">
        <v>227</v>
      </c>
      <c r="D2" s="145" t="s">
        <v>228</v>
      </c>
      <c r="E2" s="145" t="s">
        <v>234</v>
      </c>
    </row>
    <row r="3" spans="1:9" x14ac:dyDescent="0.6">
      <c r="A3" s="146">
        <v>1</v>
      </c>
      <c r="B3" s="207" t="s">
        <v>88</v>
      </c>
      <c r="C3" s="96" t="s">
        <v>89</v>
      </c>
      <c r="D3" s="96" t="s">
        <v>89</v>
      </c>
      <c r="E3" s="96" t="s">
        <v>233</v>
      </c>
      <c r="G3" s="102" t="s">
        <v>299</v>
      </c>
      <c r="I3" s="102" t="s">
        <v>299</v>
      </c>
    </row>
    <row r="4" spans="1:9" x14ac:dyDescent="0.6">
      <c r="A4" s="146">
        <v>2</v>
      </c>
      <c r="B4" s="207" t="s">
        <v>275</v>
      </c>
      <c r="C4" s="96" t="s">
        <v>89</v>
      </c>
      <c r="D4" s="96" t="s">
        <v>89</v>
      </c>
      <c r="E4" s="96" t="s">
        <v>233</v>
      </c>
      <c r="G4" s="102" t="s">
        <v>299</v>
      </c>
    </row>
    <row r="5" spans="1:9" x14ac:dyDescent="0.6">
      <c r="A5" s="146">
        <v>3</v>
      </c>
      <c r="B5" s="95" t="s">
        <v>311</v>
      </c>
      <c r="C5" s="96" t="s">
        <v>3</v>
      </c>
      <c r="D5" s="96" t="s">
        <v>0</v>
      </c>
      <c r="E5" s="96" t="s">
        <v>233</v>
      </c>
      <c r="H5" s="102" t="s">
        <v>299</v>
      </c>
    </row>
    <row r="6" spans="1:9" x14ac:dyDescent="0.6">
      <c r="A6" s="146">
        <v>4</v>
      </c>
      <c r="B6" s="95" t="s">
        <v>651</v>
      </c>
      <c r="C6" s="96" t="s">
        <v>641</v>
      </c>
      <c r="D6" s="96" t="s">
        <v>3</v>
      </c>
      <c r="E6" s="96" t="s">
        <v>233</v>
      </c>
      <c r="H6" s="102"/>
    </row>
    <row r="7" spans="1:9" x14ac:dyDescent="0.6">
      <c r="A7" s="146">
        <v>5</v>
      </c>
      <c r="B7" s="95" t="s">
        <v>312</v>
      </c>
      <c r="C7" s="96"/>
      <c r="D7" s="96"/>
      <c r="E7" s="96"/>
      <c r="H7" s="102"/>
    </row>
    <row r="8" spans="1:9" ht="42" x14ac:dyDescent="0.6">
      <c r="A8" s="147"/>
      <c r="B8" s="95" t="s">
        <v>343</v>
      </c>
      <c r="C8" s="96" t="s">
        <v>123</v>
      </c>
      <c r="D8" s="96" t="s">
        <v>123</v>
      </c>
      <c r="E8" s="96" t="s">
        <v>233</v>
      </c>
      <c r="H8" s="102" t="s">
        <v>299</v>
      </c>
    </row>
    <row r="9" spans="1:9" ht="42" x14ac:dyDescent="0.6">
      <c r="A9" s="146"/>
      <c r="B9" s="95" t="s">
        <v>344</v>
      </c>
      <c r="C9" s="96" t="s">
        <v>123</v>
      </c>
      <c r="D9" s="96" t="s">
        <v>123</v>
      </c>
      <c r="E9" s="96" t="s">
        <v>233</v>
      </c>
      <c r="H9" s="102" t="s">
        <v>299</v>
      </c>
    </row>
    <row r="10" spans="1:9" ht="42" x14ac:dyDescent="0.6">
      <c r="A10" s="146"/>
      <c r="B10" s="95" t="s">
        <v>345</v>
      </c>
      <c r="C10" s="96" t="s">
        <v>123</v>
      </c>
      <c r="D10" s="96" t="s">
        <v>123</v>
      </c>
      <c r="E10" s="96" t="s">
        <v>233</v>
      </c>
      <c r="H10" s="102" t="s">
        <v>299</v>
      </c>
    </row>
    <row r="11" spans="1:9" ht="42" x14ac:dyDescent="0.6">
      <c r="A11" s="146"/>
      <c r="B11" s="95" t="s">
        <v>346</v>
      </c>
      <c r="C11" s="96" t="s">
        <v>123</v>
      </c>
      <c r="D11" s="96" t="s">
        <v>123</v>
      </c>
      <c r="E11" s="96" t="s">
        <v>233</v>
      </c>
      <c r="H11" s="102" t="s">
        <v>299</v>
      </c>
    </row>
    <row r="12" spans="1:9" x14ac:dyDescent="0.6">
      <c r="A12" s="146">
        <v>6</v>
      </c>
      <c r="B12" s="95" t="s">
        <v>276</v>
      </c>
      <c r="C12" s="93" t="s">
        <v>347</v>
      </c>
      <c r="D12" s="93" t="s">
        <v>349</v>
      </c>
      <c r="E12" s="96" t="s">
        <v>233</v>
      </c>
      <c r="H12" s="102"/>
    </row>
    <row r="13" spans="1:9" x14ac:dyDescent="0.6">
      <c r="A13" s="146">
        <v>7</v>
      </c>
      <c r="B13" s="95" t="s">
        <v>277</v>
      </c>
      <c r="C13" s="93" t="s">
        <v>348</v>
      </c>
      <c r="D13" s="93" t="s">
        <v>350</v>
      </c>
      <c r="E13" s="96" t="s">
        <v>233</v>
      </c>
      <c r="H13" s="102"/>
    </row>
    <row r="14" spans="1:9" x14ac:dyDescent="0.6">
      <c r="A14" s="146">
        <v>8</v>
      </c>
      <c r="B14" s="218" t="s">
        <v>313</v>
      </c>
      <c r="C14" s="96" t="s">
        <v>149</v>
      </c>
      <c r="D14" s="96" t="s">
        <v>5</v>
      </c>
      <c r="E14" s="96" t="s">
        <v>233</v>
      </c>
      <c r="H14" s="102" t="s">
        <v>299</v>
      </c>
    </row>
    <row r="15" spans="1:9" x14ac:dyDescent="0.6">
      <c r="A15" s="146">
        <v>9</v>
      </c>
      <c r="B15" s="95" t="s">
        <v>316</v>
      </c>
      <c r="C15" s="96"/>
      <c r="D15" s="96"/>
      <c r="E15" s="96"/>
      <c r="H15" s="102"/>
    </row>
    <row r="16" spans="1:9" ht="18" customHeight="1" x14ac:dyDescent="0.6">
      <c r="A16" s="146"/>
      <c r="B16" s="207" t="s">
        <v>351</v>
      </c>
      <c r="C16" s="96" t="s">
        <v>123</v>
      </c>
      <c r="D16" s="96" t="s">
        <v>123</v>
      </c>
      <c r="E16" s="96" t="s">
        <v>233</v>
      </c>
      <c r="F16" s="102" t="s">
        <v>299</v>
      </c>
      <c r="G16" s="102" t="s">
        <v>299</v>
      </c>
      <c r="I16" s="102" t="s">
        <v>299</v>
      </c>
    </row>
    <row r="17" spans="1:9" ht="42" x14ac:dyDescent="0.6">
      <c r="A17" s="146"/>
      <c r="B17" s="207" t="s">
        <v>352</v>
      </c>
      <c r="C17" s="96" t="s">
        <v>3</v>
      </c>
      <c r="D17" s="96" t="s">
        <v>3</v>
      </c>
      <c r="E17" s="96" t="s">
        <v>233</v>
      </c>
      <c r="F17" s="102" t="s">
        <v>299</v>
      </c>
      <c r="G17" s="102" t="s">
        <v>299</v>
      </c>
      <c r="I17" s="102" t="s">
        <v>299</v>
      </c>
    </row>
    <row r="18" spans="1:9" ht="42" x14ac:dyDescent="0.6">
      <c r="A18" s="146"/>
      <c r="B18" s="207" t="s">
        <v>353</v>
      </c>
      <c r="C18" s="96" t="s">
        <v>123</v>
      </c>
      <c r="D18" s="96" t="s">
        <v>123</v>
      </c>
      <c r="E18" s="96" t="s">
        <v>233</v>
      </c>
      <c r="F18" s="102" t="s">
        <v>299</v>
      </c>
      <c r="G18" s="102" t="s">
        <v>299</v>
      </c>
      <c r="I18" s="102" t="s">
        <v>299</v>
      </c>
    </row>
    <row r="19" spans="1:9" x14ac:dyDescent="0.6">
      <c r="A19" s="146">
        <v>10</v>
      </c>
      <c r="B19" s="207" t="s">
        <v>307</v>
      </c>
      <c r="C19" s="96" t="s">
        <v>0</v>
      </c>
      <c r="D19" s="96" t="s">
        <v>123</v>
      </c>
      <c r="E19" s="96" t="s">
        <v>233</v>
      </c>
      <c r="F19" s="102" t="s">
        <v>299</v>
      </c>
      <c r="G19" s="102" t="s">
        <v>299</v>
      </c>
    </row>
    <row r="20" spans="1:9" x14ac:dyDescent="0.6">
      <c r="A20" s="146">
        <v>11</v>
      </c>
      <c r="B20" s="218" t="s">
        <v>308</v>
      </c>
      <c r="C20" s="96" t="s">
        <v>0</v>
      </c>
      <c r="D20" s="96" t="s">
        <v>123</v>
      </c>
      <c r="E20" s="96" t="s">
        <v>233</v>
      </c>
      <c r="F20" s="102" t="s">
        <v>299</v>
      </c>
      <c r="H20" s="102"/>
    </row>
    <row r="21" spans="1:9" x14ac:dyDescent="0.6">
      <c r="A21" s="146">
        <v>12</v>
      </c>
      <c r="B21" s="207" t="s">
        <v>229</v>
      </c>
      <c r="C21" s="96" t="s">
        <v>0</v>
      </c>
      <c r="D21" s="96" t="s">
        <v>123</v>
      </c>
      <c r="E21" s="96" t="s">
        <v>233</v>
      </c>
      <c r="H21" s="102" t="s">
        <v>299</v>
      </c>
    </row>
    <row r="22" spans="1:9" x14ac:dyDescent="0.6">
      <c r="A22" s="146">
        <v>13</v>
      </c>
      <c r="B22" s="207" t="s">
        <v>652</v>
      </c>
      <c r="C22" s="96" t="s">
        <v>0</v>
      </c>
      <c r="D22" s="96" t="s">
        <v>0</v>
      </c>
      <c r="E22" s="96" t="s">
        <v>233</v>
      </c>
      <c r="H22" s="102"/>
    </row>
    <row r="23" spans="1:9" x14ac:dyDescent="0.6">
      <c r="A23" s="146">
        <v>14</v>
      </c>
      <c r="B23" s="207" t="s">
        <v>230</v>
      </c>
      <c r="C23" s="96" t="s">
        <v>0</v>
      </c>
      <c r="D23" s="96" t="s">
        <v>123</v>
      </c>
      <c r="E23" s="96" t="s">
        <v>233</v>
      </c>
      <c r="H23" s="102" t="s">
        <v>299</v>
      </c>
    </row>
    <row r="24" spans="1:9" x14ac:dyDescent="0.6">
      <c r="A24" s="146">
        <v>15</v>
      </c>
      <c r="B24" s="207" t="s">
        <v>653</v>
      </c>
      <c r="C24" s="96" t="s">
        <v>0</v>
      </c>
      <c r="D24" s="96" t="s">
        <v>0</v>
      </c>
      <c r="E24" s="96" t="s">
        <v>233</v>
      </c>
      <c r="H24" s="102"/>
    </row>
    <row r="25" spans="1:9" x14ac:dyDescent="0.6">
      <c r="A25" s="146">
        <v>16</v>
      </c>
      <c r="B25" s="95" t="s">
        <v>231</v>
      </c>
      <c r="C25" s="96" t="s">
        <v>0</v>
      </c>
      <c r="D25" s="96" t="s">
        <v>123</v>
      </c>
      <c r="E25" s="96" t="s">
        <v>233</v>
      </c>
      <c r="H25" s="102" t="s">
        <v>299</v>
      </c>
    </row>
    <row r="26" spans="1:9" x14ac:dyDescent="0.6">
      <c r="A26" s="146">
        <v>17</v>
      </c>
      <c r="B26" s="95" t="s">
        <v>315</v>
      </c>
      <c r="C26" s="96" t="s">
        <v>379</v>
      </c>
      <c r="D26" s="96" t="s">
        <v>2</v>
      </c>
      <c r="E26" s="96" t="s">
        <v>233</v>
      </c>
      <c r="H26" s="102" t="s">
        <v>299</v>
      </c>
    </row>
    <row r="27" spans="1:9" x14ac:dyDescent="0.6">
      <c r="A27" s="146">
        <v>18</v>
      </c>
      <c r="B27" s="207" t="s">
        <v>317</v>
      </c>
      <c r="C27" s="96"/>
      <c r="D27" s="96"/>
      <c r="E27" s="96"/>
      <c r="H27" s="102"/>
    </row>
    <row r="28" spans="1:9" ht="42" x14ac:dyDescent="0.6">
      <c r="A28" s="146"/>
      <c r="B28" s="207" t="s">
        <v>654</v>
      </c>
      <c r="C28" s="96" t="s">
        <v>232</v>
      </c>
      <c r="D28" s="96" t="s">
        <v>232</v>
      </c>
      <c r="E28" s="96" t="s">
        <v>233</v>
      </c>
      <c r="F28" s="102" t="s">
        <v>299</v>
      </c>
      <c r="H28" s="102"/>
      <c r="I28" s="102" t="s">
        <v>299</v>
      </c>
    </row>
    <row r="29" spans="1:9" x14ac:dyDescent="0.6">
      <c r="A29" s="146"/>
      <c r="B29" s="207" t="s">
        <v>655</v>
      </c>
      <c r="C29" s="96" t="s">
        <v>232</v>
      </c>
      <c r="D29" s="96" t="s">
        <v>232</v>
      </c>
      <c r="E29" s="96" t="s">
        <v>233</v>
      </c>
      <c r="F29" s="102" t="s">
        <v>299</v>
      </c>
      <c r="H29" s="102"/>
      <c r="I29" s="102" t="s">
        <v>299</v>
      </c>
    </row>
    <row r="30" spans="1:9" x14ac:dyDescent="0.6">
      <c r="A30" s="146">
        <v>19</v>
      </c>
      <c r="B30" s="207" t="s">
        <v>204</v>
      </c>
      <c r="C30" s="96" t="s">
        <v>4</v>
      </c>
      <c r="D30" s="96" t="s">
        <v>4</v>
      </c>
      <c r="E30" s="96" t="s">
        <v>233</v>
      </c>
      <c r="H30" s="102" t="s">
        <v>299</v>
      </c>
    </row>
    <row r="31" spans="1:9" x14ac:dyDescent="0.6">
      <c r="A31" s="146">
        <v>20</v>
      </c>
      <c r="B31" s="207" t="s">
        <v>319</v>
      </c>
      <c r="C31" s="96" t="s">
        <v>55</v>
      </c>
      <c r="D31" s="96" t="s">
        <v>285</v>
      </c>
      <c r="E31" s="96" t="s">
        <v>1</v>
      </c>
      <c r="G31" s="102" t="s">
        <v>299</v>
      </c>
    </row>
    <row r="32" spans="1:9" x14ac:dyDescent="0.6">
      <c r="A32" s="97"/>
      <c r="B32" s="98"/>
      <c r="C32" s="97"/>
      <c r="D32" s="97"/>
      <c r="E32" s="97"/>
    </row>
    <row r="33" spans="1:9" x14ac:dyDescent="0.6">
      <c r="A33" s="97"/>
      <c r="B33" s="99"/>
      <c r="C33" s="97"/>
      <c r="D33" s="97"/>
      <c r="E33" s="97"/>
    </row>
    <row r="34" spans="1:9" x14ac:dyDescent="0.6">
      <c r="A34" s="104"/>
      <c r="B34" s="103"/>
    </row>
    <row r="35" spans="1:9" x14ac:dyDescent="0.6">
      <c r="A35" s="93"/>
      <c r="B35" s="100" t="s">
        <v>303</v>
      </c>
      <c r="C35" s="93"/>
      <c r="D35" s="93"/>
      <c r="E35" s="93"/>
    </row>
    <row r="36" spans="1:9" x14ac:dyDescent="0.6">
      <c r="A36" s="93">
        <v>1</v>
      </c>
      <c r="B36" s="100" t="s">
        <v>310</v>
      </c>
      <c r="C36" s="93"/>
      <c r="D36" s="93" t="s">
        <v>294</v>
      </c>
      <c r="E36" s="93" t="s">
        <v>278</v>
      </c>
      <c r="I36" s="102" t="s">
        <v>299</v>
      </c>
    </row>
    <row r="37" spans="1:9" x14ac:dyDescent="0.6">
      <c r="A37" s="93">
        <v>2</v>
      </c>
      <c r="B37" s="100" t="s">
        <v>286</v>
      </c>
      <c r="C37" s="93"/>
      <c r="D37" s="93" t="s">
        <v>294</v>
      </c>
      <c r="E37" s="93" t="s">
        <v>278</v>
      </c>
      <c r="I37" s="102" t="s">
        <v>299</v>
      </c>
    </row>
    <row r="38" spans="1:9" x14ac:dyDescent="0.6">
      <c r="A38" s="93">
        <v>3</v>
      </c>
      <c r="B38" s="100" t="s">
        <v>287</v>
      </c>
      <c r="C38" s="93"/>
      <c r="D38" s="93" t="s">
        <v>295</v>
      </c>
      <c r="E38" s="93" t="s">
        <v>278</v>
      </c>
      <c r="I38" s="102" t="s">
        <v>299</v>
      </c>
    </row>
    <row r="39" spans="1:9" x14ac:dyDescent="0.6">
      <c r="A39" s="93">
        <v>4</v>
      </c>
      <c r="B39" s="100" t="s">
        <v>288</v>
      </c>
      <c r="C39" s="93"/>
      <c r="D39" s="93" t="s">
        <v>296</v>
      </c>
      <c r="E39" s="93" t="s">
        <v>278</v>
      </c>
      <c r="I39" s="102" t="s">
        <v>299</v>
      </c>
    </row>
    <row r="40" spans="1:9" x14ac:dyDescent="0.6">
      <c r="A40" s="101" t="s">
        <v>302</v>
      </c>
      <c r="B40" s="100" t="s">
        <v>169</v>
      </c>
      <c r="C40" s="93"/>
      <c r="D40" s="93" t="s">
        <v>306</v>
      </c>
      <c r="E40" s="93" t="s">
        <v>278</v>
      </c>
      <c r="I40" s="102" t="s">
        <v>299</v>
      </c>
    </row>
    <row r="41" spans="1:9" ht="42" x14ac:dyDescent="0.6">
      <c r="A41" s="93">
        <v>5.2</v>
      </c>
      <c r="B41" s="100" t="s">
        <v>172</v>
      </c>
      <c r="C41" s="93"/>
      <c r="D41" s="93" t="s">
        <v>306</v>
      </c>
      <c r="E41" s="93" t="s">
        <v>278</v>
      </c>
      <c r="I41" s="102" t="s">
        <v>299</v>
      </c>
    </row>
    <row r="42" spans="1:9" ht="63" x14ac:dyDescent="0.6">
      <c r="A42" s="94">
        <v>6</v>
      </c>
      <c r="B42" s="100" t="s">
        <v>301</v>
      </c>
      <c r="C42" s="93"/>
      <c r="D42" s="93"/>
      <c r="E42" s="100" t="s">
        <v>309</v>
      </c>
      <c r="I42" s="102" t="s">
        <v>299</v>
      </c>
    </row>
    <row r="43" spans="1:9" x14ac:dyDescent="0.6">
      <c r="A43" s="93">
        <v>7.1</v>
      </c>
      <c r="B43" s="100" t="s">
        <v>289</v>
      </c>
      <c r="C43" s="93"/>
      <c r="D43" s="93" t="s">
        <v>304</v>
      </c>
      <c r="E43" s="93" t="s">
        <v>278</v>
      </c>
      <c r="I43" s="102" t="s">
        <v>299</v>
      </c>
    </row>
    <row r="44" spans="1:9" x14ac:dyDescent="0.6">
      <c r="A44" s="93">
        <v>7.2</v>
      </c>
      <c r="B44" s="100" t="s">
        <v>290</v>
      </c>
      <c r="C44" s="93"/>
      <c r="D44" s="93" t="s">
        <v>123</v>
      </c>
      <c r="E44" s="93" t="s">
        <v>278</v>
      </c>
      <c r="I44" s="102" t="s">
        <v>299</v>
      </c>
    </row>
    <row r="45" spans="1:9" x14ac:dyDescent="0.6">
      <c r="A45" s="93">
        <v>8.1</v>
      </c>
      <c r="B45" s="100" t="s">
        <v>291</v>
      </c>
      <c r="C45" s="93"/>
      <c r="D45" s="93" t="s">
        <v>304</v>
      </c>
      <c r="E45" s="93" t="s">
        <v>278</v>
      </c>
      <c r="I45" s="102" t="s">
        <v>299</v>
      </c>
    </row>
    <row r="46" spans="1:9" x14ac:dyDescent="0.6">
      <c r="A46" s="93">
        <v>8.1999999999999993</v>
      </c>
      <c r="B46" s="100" t="s">
        <v>292</v>
      </c>
      <c r="C46" s="93"/>
      <c r="D46" s="93" t="s">
        <v>305</v>
      </c>
      <c r="E46" s="93" t="s">
        <v>278</v>
      </c>
      <c r="I46" s="102" t="s">
        <v>299</v>
      </c>
    </row>
    <row r="47" spans="1:9" x14ac:dyDescent="0.6">
      <c r="A47" s="93">
        <v>8.3000000000000007</v>
      </c>
      <c r="B47" s="100" t="s">
        <v>293</v>
      </c>
      <c r="C47" s="93"/>
      <c r="D47" s="93" t="s">
        <v>123</v>
      </c>
      <c r="E47" s="93" t="s">
        <v>278</v>
      </c>
      <c r="I47" s="102" t="s">
        <v>299</v>
      </c>
    </row>
  </sheetData>
  <pageMargins left="0.25" right="0.25" top="0.75" bottom="0.75" header="0.3" footer="0.3"/>
  <pageSetup paperSize="9" orientation="portrait" horizontalDpi="0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>
    <tabColor rgb="FF00B0F0"/>
  </sheetPr>
  <dimension ref="A1:J15"/>
  <sheetViews>
    <sheetView zoomScaleNormal="100" workbookViewId="0">
      <selection activeCell="B5" sqref="B5:G7"/>
    </sheetView>
  </sheetViews>
  <sheetFormatPr defaultColWidth="8.8984375" defaultRowHeight="21" x14ac:dyDescent="0.6"/>
  <cols>
    <col min="1" max="1" width="2.09765625" style="92" bestFit="1" customWidth="1"/>
    <col min="2" max="2" width="59.5" style="92" bestFit="1" customWidth="1"/>
    <col min="3" max="3" width="16.5" style="92" bestFit="1" customWidth="1"/>
    <col min="4" max="4" width="16.19921875" style="92" bestFit="1" customWidth="1"/>
    <col min="5" max="6" width="15.8984375" style="92" bestFit="1" customWidth="1"/>
    <col min="7" max="7" width="15.3984375" style="92" bestFit="1" customWidth="1"/>
    <col min="8" max="8" width="6.3984375" style="92" bestFit="1" customWidth="1"/>
    <col min="9" max="9" width="6.19921875" style="92" bestFit="1" customWidth="1"/>
    <col min="10" max="10" width="7.8984375" style="92" bestFit="1" customWidth="1"/>
    <col min="11" max="16384" width="8.8984375" style="92"/>
  </cols>
  <sheetData>
    <row r="1" spans="1:10" x14ac:dyDescent="0.6">
      <c r="B1" s="92" t="s">
        <v>342</v>
      </c>
    </row>
    <row r="3" spans="1:10" ht="42" x14ac:dyDescent="0.6">
      <c r="A3" s="248" t="s">
        <v>7</v>
      </c>
      <c r="B3" s="248" t="s">
        <v>8</v>
      </c>
      <c r="C3" s="250" t="s">
        <v>9</v>
      </c>
      <c r="D3" s="250"/>
      <c r="E3" s="250"/>
      <c r="F3" s="250"/>
      <c r="G3" s="250"/>
      <c r="H3" s="250" t="s">
        <v>10</v>
      </c>
      <c r="I3" s="250" t="s">
        <v>11</v>
      </c>
      <c r="J3" s="126" t="s">
        <v>12</v>
      </c>
    </row>
    <row r="4" spans="1:10" x14ac:dyDescent="0.6">
      <c r="A4" s="249"/>
      <c r="B4" s="249"/>
      <c r="C4" s="127">
        <v>1</v>
      </c>
      <c r="D4" s="127">
        <v>2</v>
      </c>
      <c r="E4" s="127">
        <v>3</v>
      </c>
      <c r="F4" s="127">
        <v>4</v>
      </c>
      <c r="G4" s="127">
        <v>5</v>
      </c>
      <c r="H4" s="250"/>
      <c r="I4" s="250"/>
      <c r="J4" s="128" t="s">
        <v>314</v>
      </c>
    </row>
    <row r="5" spans="1:10" ht="24.6" x14ac:dyDescent="0.7">
      <c r="A5" s="129">
        <v>1</v>
      </c>
      <c r="B5" s="160" t="s">
        <v>682</v>
      </c>
      <c r="C5" s="161" t="s">
        <v>328</v>
      </c>
      <c r="D5" s="161" t="s">
        <v>261</v>
      </c>
      <c r="E5" s="161" t="s">
        <v>262</v>
      </c>
      <c r="F5" s="161" t="s">
        <v>263</v>
      </c>
      <c r="G5" s="161" t="s">
        <v>280</v>
      </c>
      <c r="H5" s="129"/>
      <c r="I5" s="154">
        <v>20</v>
      </c>
      <c r="J5" s="131"/>
    </row>
    <row r="6" spans="1:10" ht="24.6" x14ac:dyDescent="0.7">
      <c r="A6" s="129">
        <v>2</v>
      </c>
      <c r="B6" s="160" t="s">
        <v>318</v>
      </c>
      <c r="C6" s="161" t="s">
        <v>327</v>
      </c>
      <c r="D6" s="161" t="s">
        <v>326</v>
      </c>
      <c r="E6" s="161" t="s">
        <v>324</v>
      </c>
      <c r="F6" s="161" t="s">
        <v>325</v>
      </c>
      <c r="G6" s="161" t="s">
        <v>323</v>
      </c>
      <c r="H6" s="129"/>
      <c r="I6" s="154">
        <v>20</v>
      </c>
      <c r="J6" s="131"/>
    </row>
    <row r="7" spans="1:10" ht="24.6" x14ac:dyDescent="0.7">
      <c r="A7" s="129">
        <v>3</v>
      </c>
      <c r="B7" s="205" t="s">
        <v>642</v>
      </c>
      <c r="C7" s="204" t="s">
        <v>474</v>
      </c>
      <c r="D7" s="204" t="s">
        <v>476</v>
      </c>
      <c r="E7" s="204" t="s">
        <v>478</v>
      </c>
      <c r="F7" s="204" t="s">
        <v>480</v>
      </c>
      <c r="G7" s="204" t="s">
        <v>55</v>
      </c>
      <c r="H7" s="129"/>
      <c r="I7" s="154">
        <v>20</v>
      </c>
      <c r="J7" s="131"/>
    </row>
    <row r="8" spans="1:10" ht="24.6" x14ac:dyDescent="0.7">
      <c r="A8" s="129">
        <v>4</v>
      </c>
      <c r="B8" s="149" t="s">
        <v>643</v>
      </c>
      <c r="C8" s="150" t="s">
        <v>674</v>
      </c>
      <c r="D8" s="150" t="s">
        <v>673</v>
      </c>
      <c r="E8" s="150" t="s">
        <v>672</v>
      </c>
      <c r="F8" s="150" t="s">
        <v>671</v>
      </c>
      <c r="G8" s="150" t="s">
        <v>670</v>
      </c>
      <c r="H8" s="129"/>
      <c r="I8" s="154">
        <v>20</v>
      </c>
      <c r="J8" s="131"/>
    </row>
    <row r="9" spans="1:10" ht="24.6" x14ac:dyDescent="0.6">
      <c r="A9" s="129">
        <v>5</v>
      </c>
      <c r="B9" s="112" t="s">
        <v>644</v>
      </c>
      <c r="C9" s="150" t="s">
        <v>679</v>
      </c>
      <c r="D9" s="150" t="s">
        <v>678</v>
      </c>
      <c r="E9" s="150" t="s">
        <v>677</v>
      </c>
      <c r="F9" s="150" t="s">
        <v>676</v>
      </c>
      <c r="G9" s="150" t="s">
        <v>675</v>
      </c>
      <c r="H9" s="129"/>
      <c r="I9" s="154">
        <v>20</v>
      </c>
      <c r="J9" s="131"/>
    </row>
    <row r="10" spans="1:10" x14ac:dyDescent="0.6">
      <c r="A10" s="134"/>
      <c r="B10" s="132"/>
      <c r="C10" s="133"/>
      <c r="D10" s="133"/>
      <c r="E10" s="133"/>
      <c r="F10" s="133"/>
      <c r="G10" s="133"/>
      <c r="H10" s="129"/>
      <c r="I10" s="130"/>
      <c r="J10" s="131"/>
    </row>
    <row r="11" spans="1:10" x14ac:dyDescent="0.6">
      <c r="A11" s="134"/>
      <c r="B11" s="135"/>
      <c r="C11" s="136"/>
      <c r="D11" s="137"/>
      <c r="E11" s="137"/>
      <c r="F11" s="137"/>
      <c r="G11" s="137"/>
      <c r="H11" s="129"/>
      <c r="I11" s="130"/>
      <c r="J11" s="131"/>
    </row>
    <row r="12" spans="1:10" x14ac:dyDescent="0.6">
      <c r="A12" s="134"/>
      <c r="B12" s="135"/>
      <c r="C12" s="136"/>
      <c r="D12" s="137"/>
      <c r="E12" s="137"/>
      <c r="F12" s="137"/>
      <c r="G12" s="137"/>
      <c r="H12" s="129"/>
      <c r="I12" s="130"/>
      <c r="J12" s="131"/>
    </row>
    <row r="13" spans="1:10" x14ac:dyDescent="0.6">
      <c r="A13" s="138"/>
      <c r="B13" s="139"/>
      <c r="C13" s="140"/>
      <c r="D13" s="140"/>
      <c r="E13" s="140"/>
      <c r="F13" s="140"/>
      <c r="G13" s="140"/>
      <c r="H13" s="138"/>
      <c r="I13" s="140"/>
      <c r="J13" s="138"/>
    </row>
    <row r="14" spans="1:10" x14ac:dyDescent="0.6">
      <c r="A14" s="129"/>
      <c r="B14" s="95"/>
      <c r="C14" s="129"/>
      <c r="D14" s="129"/>
      <c r="E14" s="129"/>
      <c r="F14" s="129"/>
      <c r="G14" s="129"/>
      <c r="H14" s="129"/>
      <c r="I14" s="130"/>
      <c r="J14" s="131"/>
    </row>
    <row r="15" spans="1:10" x14ac:dyDescent="0.6">
      <c r="A15" s="141"/>
      <c r="B15" s="142"/>
      <c r="C15" s="142"/>
      <c r="D15" s="142"/>
      <c r="E15" s="142"/>
      <c r="F15" s="142"/>
      <c r="G15" s="142"/>
      <c r="H15" s="143" t="s">
        <v>14</v>
      </c>
      <c r="I15" s="144">
        <v>100</v>
      </c>
      <c r="J15" s="143"/>
    </row>
  </sheetData>
  <mergeCells count="5">
    <mergeCell ref="A3:A4"/>
    <mergeCell ref="B3:B4"/>
    <mergeCell ref="C3:G3"/>
    <mergeCell ref="H3:H4"/>
    <mergeCell ref="I3:I4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>
    <tabColor rgb="FF00B0F0"/>
  </sheetPr>
  <dimension ref="A2:J15"/>
  <sheetViews>
    <sheetView zoomScaleNormal="100" workbookViewId="0">
      <selection activeCell="B11" sqref="B11"/>
    </sheetView>
  </sheetViews>
  <sheetFormatPr defaultColWidth="9.09765625" defaultRowHeight="24.6" x14ac:dyDescent="0.7"/>
  <cols>
    <col min="1" max="1" width="2.8984375" style="148" bestFit="1" customWidth="1"/>
    <col min="2" max="2" width="69" style="148" bestFit="1" customWidth="1"/>
    <col min="3" max="3" width="16.59765625" style="148" customWidth="1"/>
    <col min="4" max="4" width="16.796875" style="148" customWidth="1"/>
    <col min="5" max="5" width="17.5" style="148" customWidth="1"/>
    <col min="6" max="6" width="17" style="148" customWidth="1"/>
    <col min="7" max="7" width="16.59765625" style="148" customWidth="1"/>
    <col min="8" max="8" width="10.09765625" style="148" bestFit="1" customWidth="1"/>
    <col min="9" max="9" width="10.5" style="148" bestFit="1" customWidth="1"/>
    <col min="10" max="10" width="8.5" style="148" bestFit="1" customWidth="1"/>
    <col min="11" max="16384" width="9.09765625" style="148"/>
  </cols>
  <sheetData>
    <row r="2" spans="1:10" ht="49.2" x14ac:dyDescent="0.7">
      <c r="A2" s="251" t="s">
        <v>7</v>
      </c>
      <c r="B2" s="251" t="s">
        <v>8</v>
      </c>
      <c r="C2" s="253" t="s">
        <v>9</v>
      </c>
      <c r="D2" s="253"/>
      <c r="E2" s="253"/>
      <c r="F2" s="253"/>
      <c r="G2" s="253"/>
      <c r="H2" s="253" t="s">
        <v>10</v>
      </c>
      <c r="I2" s="253" t="s">
        <v>11</v>
      </c>
      <c r="J2" s="105" t="s">
        <v>12</v>
      </c>
    </row>
    <row r="3" spans="1:10" x14ac:dyDescent="0.7">
      <c r="A3" s="252"/>
      <c r="B3" s="252"/>
      <c r="C3" s="106">
        <v>1</v>
      </c>
      <c r="D3" s="106">
        <v>2</v>
      </c>
      <c r="E3" s="106">
        <v>3</v>
      </c>
      <c r="F3" s="106">
        <v>4</v>
      </c>
      <c r="G3" s="106">
        <v>5</v>
      </c>
      <c r="H3" s="253"/>
      <c r="I3" s="253"/>
      <c r="J3" s="107" t="s">
        <v>314</v>
      </c>
    </row>
    <row r="4" spans="1:10" x14ac:dyDescent="0.7">
      <c r="A4" s="202">
        <v>1</v>
      </c>
      <c r="B4" s="160" t="s">
        <v>682</v>
      </c>
      <c r="C4" s="161" t="s">
        <v>328</v>
      </c>
      <c r="D4" s="161" t="s">
        <v>261</v>
      </c>
      <c r="E4" s="161" t="s">
        <v>262</v>
      </c>
      <c r="F4" s="161" t="s">
        <v>263</v>
      </c>
      <c r="G4" s="161" t="s">
        <v>280</v>
      </c>
      <c r="H4" s="203"/>
      <c r="I4" s="153">
        <v>20</v>
      </c>
      <c r="J4" s="107"/>
    </row>
    <row r="5" spans="1:10" x14ac:dyDescent="0.7">
      <c r="A5" s="202">
        <v>2</v>
      </c>
      <c r="B5" s="160" t="s">
        <v>318</v>
      </c>
      <c r="C5" s="161" t="s">
        <v>327</v>
      </c>
      <c r="D5" s="161" t="s">
        <v>326</v>
      </c>
      <c r="E5" s="161" t="s">
        <v>324</v>
      </c>
      <c r="F5" s="161" t="s">
        <v>325</v>
      </c>
      <c r="G5" s="161" t="s">
        <v>323</v>
      </c>
      <c r="H5" s="203"/>
      <c r="I5" s="153">
        <v>20</v>
      </c>
      <c r="J5" s="107"/>
    </row>
    <row r="6" spans="1:10" x14ac:dyDescent="0.7">
      <c r="A6" s="202">
        <v>3</v>
      </c>
      <c r="B6" s="205" t="s">
        <v>642</v>
      </c>
      <c r="C6" s="204" t="s">
        <v>474</v>
      </c>
      <c r="D6" s="204" t="s">
        <v>476</v>
      </c>
      <c r="E6" s="204" t="s">
        <v>478</v>
      </c>
      <c r="F6" s="204" t="s">
        <v>480</v>
      </c>
      <c r="G6" s="204" t="s">
        <v>55</v>
      </c>
      <c r="H6" s="203"/>
      <c r="I6" s="153">
        <v>20</v>
      </c>
      <c r="J6" s="107"/>
    </row>
    <row r="7" spans="1:10" x14ac:dyDescent="0.7">
      <c r="A7" s="202">
        <v>4</v>
      </c>
      <c r="B7" s="112" t="s">
        <v>648</v>
      </c>
      <c r="C7" s="149" t="s">
        <v>321</v>
      </c>
      <c r="D7" s="149" t="s">
        <v>259</v>
      </c>
      <c r="E7" s="149" t="s">
        <v>322</v>
      </c>
      <c r="F7" s="149" t="s">
        <v>261</v>
      </c>
      <c r="G7" s="149" t="s">
        <v>274</v>
      </c>
      <c r="H7" s="108"/>
      <c r="I7" s="153">
        <v>20</v>
      </c>
      <c r="J7" s="111"/>
    </row>
    <row r="8" spans="1:10" ht="49.2" x14ac:dyDescent="0.7">
      <c r="A8" s="202">
        <v>5</v>
      </c>
      <c r="B8" s="152" t="s">
        <v>53</v>
      </c>
      <c r="C8" s="149" t="s">
        <v>647</v>
      </c>
      <c r="D8" s="149" t="s">
        <v>322</v>
      </c>
      <c r="E8" s="149" t="s">
        <v>261</v>
      </c>
      <c r="F8" s="149" t="s">
        <v>262</v>
      </c>
      <c r="G8" s="149" t="s">
        <v>281</v>
      </c>
      <c r="I8" s="153">
        <v>20</v>
      </c>
      <c r="J8" s="111"/>
    </row>
    <row r="9" spans="1:10" x14ac:dyDescent="0.7">
      <c r="A9" s="202"/>
      <c r="B9" s="112"/>
      <c r="C9" s="149"/>
      <c r="D9" s="149"/>
      <c r="E9" s="149"/>
      <c r="F9" s="149"/>
      <c r="G9" s="149"/>
      <c r="H9" s="108"/>
      <c r="I9" s="153"/>
      <c r="J9" s="111"/>
    </row>
    <row r="10" spans="1:10" x14ac:dyDescent="0.7">
      <c r="A10" s="202"/>
      <c r="B10" s="112"/>
      <c r="C10" s="149"/>
      <c r="D10" s="149"/>
      <c r="E10" s="149"/>
      <c r="F10" s="149"/>
      <c r="G10" s="149"/>
      <c r="H10" s="108"/>
      <c r="I10" s="153"/>
      <c r="J10" s="111"/>
    </row>
    <row r="11" spans="1:10" x14ac:dyDescent="0.7">
      <c r="A11" s="202"/>
      <c r="B11" s="112"/>
      <c r="C11" s="149"/>
      <c r="D11" s="149"/>
      <c r="E11" s="149"/>
      <c r="F11" s="149"/>
      <c r="G11" s="149"/>
      <c r="H11" s="108"/>
      <c r="I11" s="153"/>
      <c r="J11" s="111"/>
    </row>
    <row r="12" spans="1:10" x14ac:dyDescent="0.7">
      <c r="A12" s="115"/>
      <c r="B12" s="116"/>
      <c r="C12" s="117"/>
      <c r="D12" s="118"/>
      <c r="E12" s="118"/>
      <c r="F12" s="118"/>
      <c r="G12" s="118"/>
      <c r="H12" s="108"/>
      <c r="I12" s="110"/>
      <c r="J12" s="111"/>
    </row>
    <row r="13" spans="1:10" x14ac:dyDescent="0.7">
      <c r="A13" s="119"/>
      <c r="B13" s="120"/>
      <c r="C13" s="121"/>
      <c r="D13" s="121"/>
      <c r="E13" s="121"/>
      <c r="F13" s="121"/>
      <c r="G13" s="121"/>
      <c r="H13" s="119"/>
      <c r="I13" s="121"/>
      <c r="J13" s="119"/>
    </row>
    <row r="14" spans="1:10" x14ac:dyDescent="0.7">
      <c r="A14" s="108"/>
      <c r="B14" s="109"/>
      <c r="C14" s="108"/>
      <c r="D14" s="108"/>
      <c r="E14" s="108"/>
      <c r="F14" s="108"/>
      <c r="G14" s="108"/>
      <c r="H14" s="108"/>
      <c r="I14" s="110"/>
      <c r="J14" s="111"/>
    </row>
    <row r="15" spans="1:10" x14ac:dyDescent="0.7">
      <c r="A15" s="122"/>
      <c r="B15" s="123"/>
      <c r="C15" s="123"/>
      <c r="D15" s="123"/>
      <c r="E15" s="123"/>
      <c r="F15" s="123"/>
      <c r="G15" s="123"/>
      <c r="H15" s="124" t="s">
        <v>14</v>
      </c>
      <c r="I15" s="125">
        <v>100</v>
      </c>
      <c r="J15" s="124"/>
    </row>
  </sheetData>
  <mergeCells count="5">
    <mergeCell ref="A2:A3"/>
    <mergeCell ref="B2:B3"/>
    <mergeCell ref="C2:G2"/>
    <mergeCell ref="H2:H3"/>
    <mergeCell ref="I2:I3"/>
  </mergeCells>
  <pageMargins left="0.7" right="0.7" top="0.75" bottom="0.75" header="0.3" footer="0.3"/>
  <pageSetup paperSize="9" orientation="portrait" horizontalDpi="0" verticalDpi="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>
    <tabColor rgb="FF00B0F0"/>
  </sheetPr>
  <dimension ref="A2:J15"/>
  <sheetViews>
    <sheetView zoomScaleNormal="100" workbookViewId="0">
      <selection activeCell="B4" sqref="B4"/>
    </sheetView>
  </sheetViews>
  <sheetFormatPr defaultColWidth="105.09765625" defaultRowHeight="24.6" x14ac:dyDescent="0.7"/>
  <cols>
    <col min="1" max="1" width="2.3984375" style="148" bestFit="1" customWidth="1"/>
    <col min="2" max="2" width="64.8984375" style="148" customWidth="1"/>
    <col min="3" max="3" width="18.296875" style="148" customWidth="1"/>
    <col min="4" max="4" width="18.09765625" style="148" customWidth="1"/>
    <col min="5" max="5" width="19.5" style="148" customWidth="1"/>
    <col min="6" max="6" width="18.8984375" style="148" customWidth="1"/>
    <col min="7" max="7" width="17.5" style="148" customWidth="1"/>
    <col min="8" max="8" width="11.3984375" style="148" bestFit="1" customWidth="1"/>
    <col min="9" max="10" width="10.5" style="148" bestFit="1" customWidth="1"/>
    <col min="11" max="16384" width="105.09765625" style="148"/>
  </cols>
  <sheetData>
    <row r="2" spans="1:10" x14ac:dyDescent="0.7">
      <c r="A2" s="251" t="s">
        <v>7</v>
      </c>
      <c r="B2" s="251" t="s">
        <v>8</v>
      </c>
      <c r="C2" s="253" t="s">
        <v>9</v>
      </c>
      <c r="D2" s="253"/>
      <c r="E2" s="253"/>
      <c r="F2" s="253"/>
      <c r="G2" s="253"/>
      <c r="H2" s="253" t="s">
        <v>10</v>
      </c>
      <c r="I2" s="253" t="s">
        <v>11</v>
      </c>
      <c r="J2" s="105" t="s">
        <v>12</v>
      </c>
    </row>
    <row r="3" spans="1:10" x14ac:dyDescent="0.7">
      <c r="A3" s="252"/>
      <c r="B3" s="252"/>
      <c r="C3" s="106">
        <v>1</v>
      </c>
      <c r="D3" s="106">
        <v>2</v>
      </c>
      <c r="E3" s="106">
        <v>3</v>
      </c>
      <c r="F3" s="106">
        <v>4</v>
      </c>
      <c r="G3" s="106">
        <v>5</v>
      </c>
      <c r="H3" s="253"/>
      <c r="I3" s="253"/>
      <c r="J3" s="107" t="s">
        <v>314</v>
      </c>
    </row>
    <row r="4" spans="1:10" x14ac:dyDescent="0.7">
      <c r="A4" s="202">
        <v>1</v>
      </c>
      <c r="B4" s="160" t="s">
        <v>682</v>
      </c>
      <c r="C4" s="161" t="s">
        <v>328</v>
      </c>
      <c r="D4" s="161" t="s">
        <v>261</v>
      </c>
      <c r="E4" s="161" t="s">
        <v>262</v>
      </c>
      <c r="F4" s="161" t="s">
        <v>263</v>
      </c>
      <c r="G4" s="161" t="s">
        <v>280</v>
      </c>
      <c r="H4" s="203"/>
      <c r="I4" s="169">
        <v>20</v>
      </c>
      <c r="J4" s="107"/>
    </row>
    <row r="5" spans="1:10" x14ac:dyDescent="0.7">
      <c r="A5" s="202">
        <v>2</v>
      </c>
      <c r="B5" s="160" t="s">
        <v>318</v>
      </c>
      <c r="C5" s="161"/>
      <c r="D5" s="161"/>
      <c r="E5" s="161"/>
      <c r="F5" s="161"/>
      <c r="G5" s="161"/>
      <c r="H5" s="203"/>
      <c r="I5" s="169">
        <v>20</v>
      </c>
      <c r="J5" s="107"/>
    </row>
    <row r="6" spans="1:10" x14ac:dyDescent="0.7">
      <c r="A6" s="202">
        <v>3</v>
      </c>
      <c r="B6" s="205" t="s">
        <v>642</v>
      </c>
      <c r="C6" s="204" t="s">
        <v>474</v>
      </c>
      <c r="D6" s="204" t="s">
        <v>476</v>
      </c>
      <c r="E6" s="204" t="s">
        <v>478</v>
      </c>
      <c r="F6" s="204" t="s">
        <v>480</v>
      </c>
      <c r="G6" s="204" t="s">
        <v>55</v>
      </c>
      <c r="H6" s="203"/>
      <c r="I6" s="169">
        <v>20</v>
      </c>
      <c r="J6" s="107"/>
    </row>
    <row r="7" spans="1:10" ht="49.2" x14ac:dyDescent="0.7">
      <c r="A7" s="202">
        <v>4</v>
      </c>
      <c r="B7" s="112" t="s">
        <v>680</v>
      </c>
      <c r="C7" s="149" t="s">
        <v>321</v>
      </c>
      <c r="D7" s="149" t="s">
        <v>259</v>
      </c>
      <c r="E7" s="149" t="s">
        <v>322</v>
      </c>
      <c r="F7" s="149" t="s">
        <v>261</v>
      </c>
      <c r="G7" s="149" t="s">
        <v>274</v>
      </c>
      <c r="H7" s="108"/>
      <c r="I7" s="169">
        <v>20</v>
      </c>
      <c r="J7" s="111"/>
    </row>
    <row r="8" spans="1:10" x14ac:dyDescent="0.7">
      <c r="A8" s="202">
        <v>5</v>
      </c>
      <c r="B8" s="148" t="s">
        <v>681</v>
      </c>
      <c r="C8" s="149" t="s">
        <v>327</v>
      </c>
      <c r="D8" s="149" t="s">
        <v>326</v>
      </c>
      <c r="E8" s="149" t="s">
        <v>324</v>
      </c>
      <c r="F8" s="149" t="s">
        <v>325</v>
      </c>
      <c r="G8" s="149" t="s">
        <v>323</v>
      </c>
      <c r="H8" s="108"/>
      <c r="I8" s="169">
        <v>20</v>
      </c>
      <c r="J8" s="111"/>
    </row>
    <row r="9" spans="1:10" x14ac:dyDescent="0.7">
      <c r="A9" s="115"/>
      <c r="B9" s="113"/>
      <c r="C9" s="114"/>
      <c r="D9" s="114"/>
      <c r="E9" s="114"/>
      <c r="F9" s="114"/>
      <c r="G9" s="114"/>
      <c r="H9" s="108"/>
      <c r="I9" s="110"/>
      <c r="J9" s="111"/>
    </row>
    <row r="10" spans="1:10" x14ac:dyDescent="0.7">
      <c r="A10" s="115"/>
      <c r="B10" s="116"/>
      <c r="C10" s="117"/>
      <c r="D10" s="118"/>
      <c r="E10" s="118"/>
      <c r="F10" s="118"/>
      <c r="G10" s="118"/>
      <c r="H10" s="108"/>
      <c r="I10" s="110"/>
      <c r="J10" s="111"/>
    </row>
    <row r="11" spans="1:10" x14ac:dyDescent="0.7">
      <c r="A11" s="115"/>
      <c r="B11" s="116"/>
      <c r="C11" s="117"/>
      <c r="D11" s="118"/>
      <c r="E11" s="118"/>
      <c r="F11" s="118"/>
      <c r="G11" s="118"/>
      <c r="H11" s="108"/>
      <c r="I11" s="110"/>
      <c r="J11" s="111"/>
    </row>
    <row r="12" spans="1:10" x14ac:dyDescent="0.7">
      <c r="A12" s="119"/>
      <c r="B12" s="120"/>
      <c r="C12" s="121"/>
      <c r="D12" s="121"/>
      <c r="E12" s="121"/>
      <c r="F12" s="121"/>
      <c r="G12" s="121"/>
      <c r="H12" s="119"/>
      <c r="I12" s="121"/>
      <c r="J12" s="119"/>
    </row>
    <row r="13" spans="1:10" x14ac:dyDescent="0.7">
      <c r="A13" s="108"/>
      <c r="B13" s="109"/>
      <c r="C13" s="108"/>
      <c r="D13" s="108"/>
      <c r="E13" s="108"/>
      <c r="F13" s="108"/>
      <c r="G13" s="108"/>
      <c r="H13" s="108"/>
      <c r="I13" s="110"/>
      <c r="J13" s="111"/>
    </row>
    <row r="14" spans="1:10" x14ac:dyDescent="0.7">
      <c r="A14" s="122"/>
      <c r="B14" s="151"/>
      <c r="C14" s="123"/>
      <c r="D14" s="123"/>
      <c r="E14" s="123"/>
      <c r="F14" s="123"/>
      <c r="G14" s="123"/>
      <c r="H14" s="124" t="s">
        <v>14</v>
      </c>
      <c r="I14" s="125">
        <v>100</v>
      </c>
      <c r="J14" s="124"/>
    </row>
    <row r="15" spans="1:10" x14ac:dyDescent="0.7">
      <c r="B15" s="152"/>
    </row>
  </sheetData>
  <mergeCells count="5">
    <mergeCell ref="A2:A3"/>
    <mergeCell ref="B2:B3"/>
    <mergeCell ref="C2:G2"/>
    <mergeCell ref="H2:H3"/>
    <mergeCell ref="I2:I3"/>
  </mergeCells>
  <pageMargins left="0.7" right="0.7" top="0.75" bottom="0.75" header="0.3" footer="0.3"/>
  <pageSetup paperSize="9" orientation="portrait" horizontalDpi="0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>
    <tabColor rgb="FF00B0F0"/>
  </sheetPr>
  <dimension ref="A2:J14"/>
  <sheetViews>
    <sheetView zoomScaleNormal="100" workbookViewId="0">
      <selection activeCell="C7" sqref="C7"/>
    </sheetView>
  </sheetViews>
  <sheetFormatPr defaultColWidth="9" defaultRowHeight="24.6" x14ac:dyDescent="0.7"/>
  <cols>
    <col min="1" max="1" width="2.3984375" style="148" bestFit="1" customWidth="1"/>
    <col min="2" max="2" width="54" style="148" bestFit="1" customWidth="1"/>
    <col min="3" max="3" width="15" style="148" bestFit="1" customWidth="1"/>
    <col min="4" max="4" width="15.8984375" style="148" customWidth="1"/>
    <col min="5" max="5" width="17.8984375" style="148" customWidth="1"/>
    <col min="6" max="6" width="18.5" style="148" customWidth="1"/>
    <col min="7" max="7" width="17.5" style="148" customWidth="1"/>
    <col min="8" max="8" width="8" style="148" customWidth="1"/>
    <col min="9" max="9" width="6.8984375" style="148" bestFit="1" customWidth="1"/>
    <col min="10" max="10" width="8.5" style="148" bestFit="1" customWidth="1"/>
    <col min="11" max="16384" width="9" style="148"/>
  </cols>
  <sheetData>
    <row r="2" spans="1:10" ht="49.2" x14ac:dyDescent="0.7">
      <c r="A2" s="251" t="s">
        <v>7</v>
      </c>
      <c r="B2" s="251" t="s">
        <v>8</v>
      </c>
      <c r="C2" s="253" t="s">
        <v>9</v>
      </c>
      <c r="D2" s="253"/>
      <c r="E2" s="253"/>
      <c r="F2" s="253"/>
      <c r="G2" s="253"/>
      <c r="H2" s="253" t="s">
        <v>10</v>
      </c>
      <c r="I2" s="253" t="s">
        <v>11</v>
      </c>
      <c r="J2" s="105" t="s">
        <v>12</v>
      </c>
    </row>
    <row r="3" spans="1:10" x14ac:dyDescent="0.7">
      <c r="A3" s="252"/>
      <c r="B3" s="252"/>
      <c r="C3" s="106">
        <v>1</v>
      </c>
      <c r="D3" s="106">
        <v>2</v>
      </c>
      <c r="E3" s="106">
        <v>3</v>
      </c>
      <c r="F3" s="106">
        <v>4</v>
      </c>
      <c r="G3" s="106">
        <v>5</v>
      </c>
      <c r="H3" s="253"/>
      <c r="I3" s="253"/>
      <c r="J3" s="107" t="s">
        <v>314</v>
      </c>
    </row>
    <row r="4" spans="1:10" x14ac:dyDescent="0.7">
      <c r="A4" s="202"/>
      <c r="B4" s="160" t="s">
        <v>682</v>
      </c>
      <c r="C4" s="161" t="s">
        <v>328</v>
      </c>
      <c r="D4" s="161" t="s">
        <v>261</v>
      </c>
      <c r="E4" s="161" t="s">
        <v>262</v>
      </c>
      <c r="F4" s="161" t="s">
        <v>263</v>
      </c>
      <c r="G4" s="161" t="s">
        <v>280</v>
      </c>
      <c r="H4" s="203"/>
      <c r="I4" s="169">
        <v>20</v>
      </c>
      <c r="J4" s="107"/>
    </row>
    <row r="5" spans="1:10" x14ac:dyDescent="0.7">
      <c r="A5" s="202"/>
      <c r="B5" s="160" t="s">
        <v>318</v>
      </c>
      <c r="C5" s="161" t="s">
        <v>327</v>
      </c>
      <c r="D5" s="161" t="s">
        <v>326</v>
      </c>
      <c r="E5" s="161" t="s">
        <v>324</v>
      </c>
      <c r="F5" s="161" t="s">
        <v>325</v>
      </c>
      <c r="G5" s="161" t="s">
        <v>323</v>
      </c>
      <c r="H5" s="203"/>
      <c r="I5" s="169">
        <v>20</v>
      </c>
      <c r="J5" s="107"/>
    </row>
    <row r="6" spans="1:10" x14ac:dyDescent="0.7">
      <c r="A6" s="202"/>
      <c r="B6" s="205" t="s">
        <v>642</v>
      </c>
      <c r="C6" s="204" t="s">
        <v>474</v>
      </c>
      <c r="D6" s="204" t="s">
        <v>476</v>
      </c>
      <c r="E6" s="204" t="s">
        <v>478</v>
      </c>
      <c r="F6" s="204" t="s">
        <v>480</v>
      </c>
      <c r="G6" s="204" t="s">
        <v>55</v>
      </c>
      <c r="H6" s="203"/>
      <c r="I6" s="169">
        <v>20</v>
      </c>
      <c r="J6" s="107"/>
    </row>
    <row r="7" spans="1:10" x14ac:dyDescent="0.7">
      <c r="A7" s="108">
        <v>1</v>
      </c>
      <c r="B7" s="112" t="s">
        <v>320</v>
      </c>
      <c r="C7" s="206" t="s">
        <v>248</v>
      </c>
      <c r="D7" s="206" t="s">
        <v>249</v>
      </c>
      <c r="E7" s="206" t="s">
        <v>250</v>
      </c>
      <c r="F7" s="206" t="s">
        <v>251</v>
      </c>
      <c r="G7" s="206" t="s">
        <v>252</v>
      </c>
      <c r="H7" s="108"/>
      <c r="I7" s="169">
        <v>20</v>
      </c>
      <c r="J7" s="111"/>
    </row>
    <row r="8" spans="1:10" x14ac:dyDescent="0.7">
      <c r="A8" s="108">
        <v>3</v>
      </c>
      <c r="B8" s="112" t="s">
        <v>683</v>
      </c>
      <c r="C8" s="206" t="s">
        <v>378</v>
      </c>
      <c r="D8" s="206" t="s">
        <v>377</v>
      </c>
      <c r="E8" s="206" t="s">
        <v>376</v>
      </c>
      <c r="F8" s="206" t="s">
        <v>375</v>
      </c>
      <c r="G8" s="206" t="s">
        <v>359</v>
      </c>
      <c r="H8" s="108"/>
      <c r="I8" s="169">
        <v>20</v>
      </c>
      <c r="J8" s="111"/>
    </row>
    <row r="9" spans="1:10" x14ac:dyDescent="0.7">
      <c r="A9" s="115"/>
      <c r="B9" s="116"/>
      <c r="C9" s="117"/>
      <c r="D9" s="118"/>
      <c r="E9" s="118"/>
      <c r="F9" s="118"/>
      <c r="G9" s="118"/>
      <c r="H9" s="108"/>
      <c r="I9" s="110"/>
      <c r="J9" s="111"/>
    </row>
    <row r="10" spans="1:10" x14ac:dyDescent="0.7">
      <c r="A10" s="115"/>
      <c r="B10" s="116"/>
      <c r="C10" s="117"/>
      <c r="D10" s="118"/>
      <c r="E10" s="118"/>
      <c r="F10" s="118"/>
      <c r="G10" s="118"/>
      <c r="H10" s="108"/>
      <c r="I10" s="110"/>
      <c r="J10" s="111"/>
    </row>
    <row r="11" spans="1:10" x14ac:dyDescent="0.7">
      <c r="A11" s="119"/>
      <c r="B11" s="120"/>
      <c r="C11" s="121"/>
      <c r="D11" s="121"/>
      <c r="E11" s="121"/>
      <c r="F11" s="121"/>
      <c r="G11" s="121"/>
      <c r="H11" s="119"/>
      <c r="I11" s="121"/>
      <c r="J11" s="119"/>
    </row>
    <row r="12" spans="1:10" x14ac:dyDescent="0.7">
      <c r="A12" s="108"/>
      <c r="B12" s="109"/>
      <c r="C12" s="108"/>
      <c r="D12" s="108"/>
      <c r="E12" s="108"/>
      <c r="F12" s="108"/>
      <c r="G12" s="108"/>
      <c r="H12" s="108"/>
      <c r="I12" s="110"/>
      <c r="J12" s="111"/>
    </row>
    <row r="13" spans="1:10" x14ac:dyDescent="0.7">
      <c r="A13" s="122"/>
      <c r="B13" s="123"/>
      <c r="C13" s="123"/>
      <c r="D13" s="123"/>
      <c r="E13" s="123"/>
      <c r="F13" s="123"/>
      <c r="G13" s="123"/>
      <c r="H13" s="124" t="s">
        <v>14</v>
      </c>
      <c r="I13" s="125">
        <v>100</v>
      </c>
      <c r="J13" s="124"/>
    </row>
    <row r="14" spans="1:10" x14ac:dyDescent="0.7">
      <c r="A14" s="155"/>
      <c r="B14" s="155"/>
      <c r="C14" s="155"/>
      <c r="D14" s="155"/>
      <c r="E14" s="155"/>
      <c r="F14" s="155"/>
      <c r="G14" s="155"/>
      <c r="H14" s="155"/>
      <c r="I14" s="156"/>
      <c r="J14" s="155"/>
    </row>
  </sheetData>
  <mergeCells count="5">
    <mergeCell ref="A2:A3"/>
    <mergeCell ref="B2:B3"/>
    <mergeCell ref="C2:G2"/>
    <mergeCell ref="H2:H3"/>
    <mergeCell ref="I2:I3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>
    <tabColor rgb="FF00B0F0"/>
  </sheetPr>
  <dimension ref="A2:J12"/>
  <sheetViews>
    <sheetView zoomScaleNormal="100" workbookViewId="0">
      <selection activeCell="B4" sqref="B4"/>
    </sheetView>
  </sheetViews>
  <sheetFormatPr defaultColWidth="9.09765625" defaultRowHeight="24.6" x14ac:dyDescent="0.7"/>
  <cols>
    <col min="1" max="1" width="2.3984375" style="148" bestFit="1" customWidth="1"/>
    <col min="2" max="2" width="57.69921875" style="148" customWidth="1"/>
    <col min="3" max="3" width="14.69921875" style="148" bestFit="1" customWidth="1"/>
    <col min="4" max="6" width="17.59765625" style="148" bestFit="1" customWidth="1"/>
    <col min="7" max="7" width="17.5" style="148" customWidth="1"/>
    <col min="8" max="8" width="7.09765625" style="148" bestFit="1" customWidth="1"/>
    <col min="9" max="9" width="6.8984375" style="148" bestFit="1" customWidth="1"/>
    <col min="10" max="10" width="8.5" style="148" bestFit="1" customWidth="1"/>
    <col min="11" max="16384" width="9.09765625" style="148"/>
  </cols>
  <sheetData>
    <row r="2" spans="1:10" ht="49.2" x14ac:dyDescent="0.7">
      <c r="A2" s="251" t="s">
        <v>7</v>
      </c>
      <c r="B2" s="251" t="s">
        <v>8</v>
      </c>
      <c r="C2" s="253" t="s">
        <v>9</v>
      </c>
      <c r="D2" s="253"/>
      <c r="E2" s="253"/>
      <c r="F2" s="253"/>
      <c r="G2" s="253"/>
      <c r="H2" s="253" t="s">
        <v>10</v>
      </c>
      <c r="I2" s="253" t="s">
        <v>11</v>
      </c>
      <c r="J2" s="105" t="s">
        <v>12</v>
      </c>
    </row>
    <row r="3" spans="1:10" x14ac:dyDescent="0.7">
      <c r="A3" s="252"/>
      <c r="B3" s="252"/>
      <c r="C3" s="168">
        <v>1</v>
      </c>
      <c r="D3" s="168">
        <v>2</v>
      </c>
      <c r="E3" s="168">
        <v>3</v>
      </c>
      <c r="F3" s="168">
        <v>4</v>
      </c>
      <c r="G3" s="168">
        <v>5</v>
      </c>
      <c r="H3" s="253"/>
      <c r="I3" s="253"/>
      <c r="J3" s="107" t="s">
        <v>314</v>
      </c>
    </row>
    <row r="4" spans="1:10" x14ac:dyDescent="0.7">
      <c r="A4" s="202">
        <v>1</v>
      </c>
      <c r="B4" s="160" t="s">
        <v>682</v>
      </c>
      <c r="C4" s="161" t="s">
        <v>328</v>
      </c>
      <c r="D4" s="161" t="s">
        <v>261</v>
      </c>
      <c r="E4" s="161" t="s">
        <v>262</v>
      </c>
      <c r="F4" s="161" t="s">
        <v>263</v>
      </c>
      <c r="G4" s="161" t="s">
        <v>280</v>
      </c>
      <c r="H4" s="203"/>
      <c r="I4" s="169">
        <v>20</v>
      </c>
      <c r="J4" s="107"/>
    </row>
    <row r="5" spans="1:10" x14ac:dyDescent="0.7">
      <c r="A5" s="202">
        <v>2</v>
      </c>
      <c r="B5" s="160" t="s">
        <v>318</v>
      </c>
      <c r="C5" s="161" t="s">
        <v>327</v>
      </c>
      <c r="D5" s="161" t="s">
        <v>326</v>
      </c>
      <c r="E5" s="161" t="s">
        <v>324</v>
      </c>
      <c r="F5" s="161" t="s">
        <v>325</v>
      </c>
      <c r="G5" s="161" t="s">
        <v>323</v>
      </c>
      <c r="H5" s="203"/>
      <c r="I5" s="169">
        <v>20</v>
      </c>
      <c r="J5" s="107"/>
    </row>
    <row r="6" spans="1:10" x14ac:dyDescent="0.7">
      <c r="A6" s="202">
        <v>3</v>
      </c>
      <c r="B6" s="205" t="s">
        <v>642</v>
      </c>
      <c r="C6" s="204" t="s">
        <v>474</v>
      </c>
      <c r="D6" s="204" t="s">
        <v>476</v>
      </c>
      <c r="E6" s="204" t="s">
        <v>478</v>
      </c>
      <c r="F6" s="204" t="s">
        <v>480</v>
      </c>
      <c r="G6" s="204" t="s">
        <v>55</v>
      </c>
      <c r="H6" s="203"/>
      <c r="I6" s="169">
        <v>20</v>
      </c>
      <c r="J6" s="107"/>
    </row>
    <row r="7" spans="1:10" x14ac:dyDescent="0.7">
      <c r="A7" s="202">
        <v>4</v>
      </c>
      <c r="B7" s="112" t="s">
        <v>204</v>
      </c>
      <c r="C7" s="206" t="s">
        <v>382</v>
      </c>
      <c r="D7" s="206" t="s">
        <v>383</v>
      </c>
      <c r="E7" s="206" t="s">
        <v>384</v>
      </c>
      <c r="F7" s="206" t="s">
        <v>385</v>
      </c>
      <c r="G7" s="206" t="s">
        <v>386</v>
      </c>
      <c r="H7" s="108"/>
      <c r="I7" s="169">
        <v>20</v>
      </c>
      <c r="J7" s="111"/>
    </row>
    <row r="8" spans="1:10" ht="24.75" customHeight="1" x14ac:dyDescent="0.7">
      <c r="A8" s="202">
        <v>5</v>
      </c>
      <c r="B8" s="170" t="s">
        <v>645</v>
      </c>
      <c r="C8" s="208" t="s">
        <v>474</v>
      </c>
      <c r="D8" s="208" t="s">
        <v>476</v>
      </c>
      <c r="E8" s="208" t="s">
        <v>478</v>
      </c>
      <c r="F8" s="208" t="s">
        <v>480</v>
      </c>
      <c r="G8" s="208" t="s">
        <v>55</v>
      </c>
      <c r="H8" s="108"/>
      <c r="I8" s="169">
        <v>20</v>
      </c>
      <c r="J8" s="111"/>
    </row>
    <row r="9" spans="1:10" x14ac:dyDescent="0.7">
      <c r="A9" s="115"/>
      <c r="B9" s="116"/>
      <c r="C9" s="209"/>
      <c r="D9" s="114"/>
      <c r="E9" s="114"/>
      <c r="F9" s="114"/>
      <c r="G9" s="114"/>
      <c r="H9" s="108"/>
      <c r="I9" s="110"/>
      <c r="J9" s="111"/>
    </row>
    <row r="10" spans="1:10" x14ac:dyDescent="0.7">
      <c r="A10" s="119"/>
      <c r="B10" s="120"/>
      <c r="C10" s="121"/>
      <c r="D10" s="121"/>
      <c r="E10" s="121"/>
      <c r="F10" s="121"/>
      <c r="G10" s="121"/>
      <c r="H10" s="119"/>
      <c r="I10" s="121"/>
      <c r="J10" s="119"/>
    </row>
    <row r="11" spans="1:10" x14ac:dyDescent="0.7">
      <c r="A11" s="108"/>
      <c r="B11" s="109"/>
      <c r="C11" s="108"/>
      <c r="D11" s="108"/>
      <c r="E11" s="108"/>
      <c r="F11" s="108"/>
      <c r="G11" s="108"/>
      <c r="H11" s="108"/>
      <c r="I11" s="110"/>
      <c r="J11" s="111"/>
    </row>
    <row r="12" spans="1:10" x14ac:dyDescent="0.7">
      <c r="A12" s="122"/>
      <c r="B12" s="123"/>
      <c r="C12" s="123"/>
      <c r="D12" s="123"/>
      <c r="E12" s="123"/>
      <c r="F12" s="123"/>
      <c r="G12" s="123"/>
      <c r="H12" s="124" t="s">
        <v>14</v>
      </c>
      <c r="I12" s="125"/>
      <c r="J12" s="124"/>
    </row>
  </sheetData>
  <mergeCells count="5">
    <mergeCell ref="A2:A3"/>
    <mergeCell ref="B2:B3"/>
    <mergeCell ref="C2:G2"/>
    <mergeCell ref="H2:H3"/>
    <mergeCell ref="I2:I3"/>
  </mergeCells>
  <pageMargins left="0.7" right="0.7" top="0.75" bottom="0.75" header="0.3" footer="0.3"/>
  <pageSetup paperSize="9" orientation="portrait" horizontalDpi="0" verticalDpi="0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3:U55"/>
  <sheetViews>
    <sheetView topLeftCell="B1" zoomScale="80" zoomScaleNormal="80" workbookViewId="0">
      <selection activeCell="L12" sqref="L12"/>
    </sheetView>
  </sheetViews>
  <sheetFormatPr defaultRowHeight="13.8" x14ac:dyDescent="0.25"/>
  <cols>
    <col min="1" max="1" width="2" bestFit="1" customWidth="1"/>
    <col min="2" max="2" width="35.19921875" customWidth="1"/>
    <col min="3" max="3" width="14.5" bestFit="1" customWidth="1"/>
    <col min="4" max="5" width="12.69921875" bestFit="1" customWidth="1"/>
    <col min="6" max="6" width="12.8984375" customWidth="1"/>
    <col min="7" max="7" width="13" customWidth="1"/>
    <col min="8" max="8" width="6.59765625" bestFit="1" customWidth="1"/>
    <col min="9" max="9" width="6.3984375" bestFit="1" customWidth="1"/>
    <col min="10" max="10" width="12" customWidth="1"/>
    <col min="11" max="11" width="16.5" customWidth="1"/>
    <col min="19" max="19" width="9.796875" customWidth="1"/>
  </cols>
  <sheetData>
    <row r="3" spans="1:10" ht="23.4" x14ac:dyDescent="0.25">
      <c r="A3" s="236" t="s">
        <v>7</v>
      </c>
      <c r="B3" s="238" t="s">
        <v>8</v>
      </c>
      <c r="C3" s="229" t="s">
        <v>9</v>
      </c>
      <c r="D3" s="229"/>
      <c r="E3" s="229"/>
      <c r="F3" s="229"/>
      <c r="G3" s="229"/>
      <c r="H3" s="229" t="s">
        <v>10</v>
      </c>
      <c r="I3" s="229" t="s">
        <v>11</v>
      </c>
      <c r="J3" s="2" t="s">
        <v>12</v>
      </c>
    </row>
    <row r="4" spans="1:10" ht="23.4" x14ac:dyDescent="0.25">
      <c r="A4" s="237"/>
      <c r="B4" s="237"/>
      <c r="C4" s="3">
        <v>1</v>
      </c>
      <c r="D4" s="3">
        <v>2</v>
      </c>
      <c r="E4" s="3">
        <v>3</v>
      </c>
      <c r="F4" s="3">
        <v>4</v>
      </c>
      <c r="G4" s="3">
        <v>5</v>
      </c>
      <c r="H4" s="229"/>
      <c r="I4" s="229"/>
      <c r="J4" s="4" t="s">
        <v>13</v>
      </c>
    </row>
    <row r="5" spans="1:10" ht="49.2" x14ac:dyDescent="0.7">
      <c r="A5" s="5">
        <v>1</v>
      </c>
      <c r="B5" s="160" t="s">
        <v>682</v>
      </c>
      <c r="C5" s="161" t="s">
        <v>328</v>
      </c>
      <c r="D5" s="161" t="s">
        <v>261</v>
      </c>
      <c r="E5" s="161" t="s">
        <v>262</v>
      </c>
      <c r="F5" s="161" t="s">
        <v>263</v>
      </c>
      <c r="G5" s="161" t="s">
        <v>280</v>
      </c>
      <c r="H5" s="5"/>
      <c r="I5" s="7"/>
      <c r="J5" s="8"/>
    </row>
    <row r="6" spans="1:10" ht="24.6" x14ac:dyDescent="0.7">
      <c r="A6" s="5">
        <v>2</v>
      </c>
      <c r="B6" s="160" t="s">
        <v>318</v>
      </c>
      <c r="C6" s="161" t="s">
        <v>327</v>
      </c>
      <c r="D6" s="161" t="s">
        <v>326</v>
      </c>
      <c r="E6" s="161" t="s">
        <v>324</v>
      </c>
      <c r="F6" s="161" t="s">
        <v>325</v>
      </c>
      <c r="G6" s="161" t="s">
        <v>323</v>
      </c>
      <c r="H6" s="5"/>
      <c r="I6" s="7"/>
      <c r="J6" s="8"/>
    </row>
    <row r="7" spans="1:10" s="41" customFormat="1" ht="49.2" x14ac:dyDescent="0.7">
      <c r="A7" s="5">
        <v>3</v>
      </c>
      <c r="B7" s="205" t="s">
        <v>642</v>
      </c>
      <c r="C7" s="204" t="s">
        <v>474</v>
      </c>
      <c r="D7" s="204" t="s">
        <v>476</v>
      </c>
      <c r="E7" s="204" t="s">
        <v>478</v>
      </c>
      <c r="F7" s="204" t="s">
        <v>480</v>
      </c>
      <c r="G7" s="204" t="s">
        <v>55</v>
      </c>
      <c r="H7" s="5"/>
      <c r="I7" s="7"/>
      <c r="J7" s="8"/>
    </row>
    <row r="8" spans="1:10" ht="23.25" x14ac:dyDescent="0.2">
      <c r="A8" s="9">
        <v>4</v>
      </c>
      <c r="B8" s="10"/>
      <c r="C8" s="11"/>
      <c r="D8" s="11"/>
      <c r="E8" s="11"/>
      <c r="F8" s="11"/>
      <c r="G8" s="11"/>
      <c r="H8" s="5"/>
      <c r="I8" s="7"/>
      <c r="J8" s="8"/>
    </row>
    <row r="9" spans="1:10" ht="23.25" x14ac:dyDescent="0.2">
      <c r="A9" s="9"/>
      <c r="B9" s="10"/>
      <c r="C9" s="11"/>
      <c r="D9" s="11"/>
      <c r="E9" s="11"/>
      <c r="F9" s="11"/>
      <c r="G9" s="11"/>
      <c r="H9" s="5"/>
      <c r="I9" s="7"/>
      <c r="J9" s="8"/>
    </row>
    <row r="10" spans="1:10" ht="23.25" x14ac:dyDescent="0.2">
      <c r="A10" s="9"/>
      <c r="B10" s="10"/>
      <c r="C10" s="11"/>
      <c r="D10" s="11"/>
      <c r="E10" s="11"/>
      <c r="F10" s="11"/>
      <c r="G10" s="11"/>
      <c r="H10" s="5"/>
      <c r="I10" s="7"/>
      <c r="J10" s="8"/>
    </row>
    <row r="11" spans="1:10" ht="23.25" x14ac:dyDescent="0.2">
      <c r="A11" s="9"/>
      <c r="B11" s="33"/>
      <c r="C11" s="34"/>
      <c r="D11" s="35"/>
      <c r="E11" s="35"/>
      <c r="F11" s="35"/>
      <c r="G11" s="35"/>
      <c r="H11" s="5"/>
      <c r="I11" s="7"/>
      <c r="J11" s="8"/>
    </row>
    <row r="12" spans="1:10" s="41" customFormat="1" ht="23.25" x14ac:dyDescent="0.2">
      <c r="A12" s="9"/>
      <c r="B12" s="33"/>
      <c r="C12" s="34"/>
      <c r="D12" s="35"/>
      <c r="E12" s="35"/>
      <c r="F12" s="35"/>
      <c r="G12" s="35"/>
      <c r="H12" s="5"/>
      <c r="I12" s="7"/>
      <c r="J12" s="8"/>
    </row>
    <row r="13" spans="1:10" ht="23.25" x14ac:dyDescent="0.2">
      <c r="A13" s="16">
        <v>5</v>
      </c>
      <c r="B13" s="17"/>
      <c r="C13" s="18"/>
      <c r="D13" s="18"/>
      <c r="E13" s="18"/>
      <c r="F13" s="18"/>
      <c r="G13" s="18"/>
      <c r="H13" s="16"/>
      <c r="I13" s="18"/>
      <c r="J13" s="16"/>
    </row>
    <row r="14" spans="1:10" ht="23.25" x14ac:dyDescent="0.2">
      <c r="A14" s="5"/>
      <c r="B14" s="6"/>
      <c r="C14" s="5"/>
      <c r="D14" s="5"/>
      <c r="E14" s="5"/>
      <c r="F14" s="5"/>
      <c r="G14" s="5"/>
      <c r="H14" s="5"/>
      <c r="I14" s="7"/>
      <c r="J14" s="8"/>
    </row>
    <row r="15" spans="1:10" ht="23.4" x14ac:dyDescent="0.6">
      <c r="A15" s="12"/>
      <c r="B15" s="13"/>
      <c r="C15" s="13"/>
      <c r="D15" s="13"/>
      <c r="E15" s="13"/>
      <c r="F15" s="13"/>
      <c r="G15" s="13"/>
      <c r="H15" s="14" t="s">
        <v>14</v>
      </c>
      <c r="I15" s="15">
        <v>100</v>
      </c>
      <c r="J15" s="14"/>
    </row>
    <row r="18" spans="1:21" x14ac:dyDescent="0.25">
      <c r="B18" t="s">
        <v>360</v>
      </c>
      <c r="L18" t="s">
        <v>49</v>
      </c>
    </row>
    <row r="19" spans="1:21" ht="46.8" x14ac:dyDescent="0.25">
      <c r="A19" s="236" t="s">
        <v>7</v>
      </c>
      <c r="B19" s="238" t="s">
        <v>8</v>
      </c>
      <c r="C19" s="239" t="s">
        <v>54</v>
      </c>
      <c r="D19" s="240"/>
      <c r="E19" s="240"/>
      <c r="F19" s="240"/>
      <c r="G19" s="241"/>
      <c r="H19" s="22" t="s">
        <v>10</v>
      </c>
      <c r="I19" s="229" t="s">
        <v>11</v>
      </c>
      <c r="J19" s="2" t="s">
        <v>12</v>
      </c>
      <c r="L19" s="236" t="s">
        <v>7</v>
      </c>
      <c r="M19" s="238" t="s">
        <v>8</v>
      </c>
      <c r="N19" s="239" t="s">
        <v>54</v>
      </c>
      <c r="O19" s="240"/>
      <c r="P19" s="240"/>
      <c r="Q19" s="240"/>
      <c r="R19" s="241"/>
      <c r="S19" s="22" t="s">
        <v>10</v>
      </c>
      <c r="T19" s="229" t="s">
        <v>11</v>
      </c>
      <c r="U19" s="2" t="s">
        <v>12</v>
      </c>
    </row>
    <row r="20" spans="1:21" ht="46.8" x14ac:dyDescent="0.25">
      <c r="A20" s="237"/>
      <c r="B20" s="237"/>
      <c r="C20" s="242"/>
      <c r="D20" s="243"/>
      <c r="E20" s="243"/>
      <c r="F20" s="243"/>
      <c r="G20" s="244"/>
      <c r="H20" s="3" t="s">
        <v>55</v>
      </c>
      <c r="I20" s="229"/>
      <c r="J20" s="4" t="s">
        <v>13</v>
      </c>
      <c r="L20" s="237"/>
      <c r="M20" s="237"/>
      <c r="N20" s="242"/>
      <c r="O20" s="243"/>
      <c r="P20" s="243"/>
      <c r="Q20" s="243"/>
      <c r="R20" s="244"/>
      <c r="S20" s="157" t="s">
        <v>55</v>
      </c>
      <c r="T20" s="229"/>
      <c r="U20" s="4" t="s">
        <v>13</v>
      </c>
    </row>
    <row r="21" spans="1:21" ht="23.4" x14ac:dyDescent="0.6">
      <c r="A21" s="5">
        <v>1</v>
      </c>
      <c r="B21" s="23" t="s">
        <v>56</v>
      </c>
      <c r="C21" s="230">
        <v>2</v>
      </c>
      <c r="D21" s="231"/>
      <c r="E21" s="231"/>
      <c r="F21" s="231"/>
      <c r="G21" s="232"/>
      <c r="H21" s="24"/>
      <c r="I21" s="162">
        <v>20</v>
      </c>
      <c r="J21" s="5">
        <f>(H21*I21)/5</f>
        <v>0</v>
      </c>
      <c r="L21" s="5">
        <v>1</v>
      </c>
      <c r="M21" s="23" t="s">
        <v>56</v>
      </c>
      <c r="N21" s="230">
        <v>2</v>
      </c>
      <c r="O21" s="231"/>
      <c r="P21" s="231"/>
      <c r="Q21" s="231"/>
      <c r="R21" s="232"/>
      <c r="S21" s="24"/>
      <c r="T21" s="162">
        <v>20</v>
      </c>
      <c r="U21" s="5">
        <f>(S21*T21)/5</f>
        <v>0</v>
      </c>
    </row>
    <row r="22" spans="1:21" ht="23.4" x14ac:dyDescent="0.6">
      <c r="A22" s="5">
        <v>2</v>
      </c>
      <c r="B22" s="23" t="s">
        <v>57</v>
      </c>
      <c r="C22" s="233">
        <v>2</v>
      </c>
      <c r="D22" s="234"/>
      <c r="E22" s="234"/>
      <c r="F22" s="234"/>
      <c r="G22" s="235"/>
      <c r="H22" s="24"/>
      <c r="I22" s="162">
        <v>20</v>
      </c>
      <c r="J22" s="5">
        <f>(H22*I22)/5</f>
        <v>0</v>
      </c>
      <c r="L22" s="5">
        <v>2</v>
      </c>
      <c r="M22" s="23" t="s">
        <v>57</v>
      </c>
      <c r="N22" s="233">
        <v>2</v>
      </c>
      <c r="O22" s="234"/>
      <c r="P22" s="234"/>
      <c r="Q22" s="234"/>
      <c r="R22" s="235"/>
      <c r="S22" s="24"/>
      <c r="T22" s="162">
        <v>20</v>
      </c>
      <c r="U22" s="5">
        <f>(S22*T22)/5</f>
        <v>0</v>
      </c>
    </row>
    <row r="23" spans="1:21" ht="23.4" x14ac:dyDescent="0.6">
      <c r="A23" s="5">
        <v>3</v>
      </c>
      <c r="B23" s="23" t="s">
        <v>58</v>
      </c>
      <c r="C23" s="233">
        <v>2</v>
      </c>
      <c r="D23" s="234"/>
      <c r="E23" s="234"/>
      <c r="F23" s="234"/>
      <c r="G23" s="235"/>
      <c r="H23" s="24"/>
      <c r="I23" s="162">
        <v>20</v>
      </c>
      <c r="J23" s="5">
        <f>(H23*I23)/5</f>
        <v>0</v>
      </c>
      <c r="L23" s="5">
        <v>3</v>
      </c>
      <c r="M23" s="23" t="s">
        <v>58</v>
      </c>
      <c r="N23" s="233">
        <v>2</v>
      </c>
      <c r="O23" s="234"/>
      <c r="P23" s="234"/>
      <c r="Q23" s="234"/>
      <c r="R23" s="235"/>
      <c r="S23" s="24"/>
      <c r="T23" s="162">
        <v>20</v>
      </c>
      <c r="U23" s="5">
        <f>(S23*T23)/5</f>
        <v>0</v>
      </c>
    </row>
    <row r="24" spans="1:21" ht="23.4" x14ac:dyDescent="0.6">
      <c r="A24" s="5">
        <v>4</v>
      </c>
      <c r="B24" s="23" t="s">
        <v>59</v>
      </c>
      <c r="C24" s="230">
        <v>2</v>
      </c>
      <c r="D24" s="231"/>
      <c r="E24" s="231"/>
      <c r="F24" s="231"/>
      <c r="G24" s="232"/>
      <c r="H24" s="24"/>
      <c r="I24" s="162">
        <v>20</v>
      </c>
      <c r="J24" s="5">
        <f>(H24*I24)/5</f>
        <v>0</v>
      </c>
      <c r="L24" s="5">
        <v>4</v>
      </c>
      <c r="M24" s="23" t="s">
        <v>59</v>
      </c>
      <c r="N24" s="230">
        <v>2</v>
      </c>
      <c r="O24" s="231"/>
      <c r="P24" s="231"/>
      <c r="Q24" s="231"/>
      <c r="R24" s="232"/>
      <c r="S24" s="24"/>
      <c r="T24" s="162">
        <v>20</v>
      </c>
      <c r="U24" s="5">
        <f>(S24*T24)/5</f>
        <v>0</v>
      </c>
    </row>
    <row r="25" spans="1:21" ht="23.4" x14ac:dyDescent="0.6">
      <c r="A25" s="5">
        <v>5</v>
      </c>
      <c r="B25" s="23" t="s">
        <v>60</v>
      </c>
      <c r="C25" s="230">
        <v>2</v>
      </c>
      <c r="D25" s="231"/>
      <c r="E25" s="231"/>
      <c r="F25" s="231"/>
      <c r="G25" s="232"/>
      <c r="H25" s="24"/>
      <c r="I25" s="162">
        <v>20</v>
      </c>
      <c r="J25" s="5">
        <f>(H25*I25)/5</f>
        <v>0</v>
      </c>
      <c r="L25" s="5">
        <v>5</v>
      </c>
      <c r="M25" s="23" t="s">
        <v>60</v>
      </c>
      <c r="N25" s="230">
        <v>2</v>
      </c>
      <c r="O25" s="231"/>
      <c r="P25" s="231"/>
      <c r="Q25" s="231"/>
      <c r="R25" s="232"/>
      <c r="S25" s="24"/>
      <c r="T25" s="162">
        <v>20</v>
      </c>
      <c r="U25" s="5">
        <f>(S25*T25)/5</f>
        <v>0</v>
      </c>
    </row>
    <row r="26" spans="1:21" ht="23.4" x14ac:dyDescent="0.6">
      <c r="A26" s="12"/>
      <c r="B26" s="13"/>
      <c r="C26" s="13"/>
      <c r="D26" s="13"/>
      <c r="E26" s="13"/>
      <c r="F26" s="13"/>
      <c r="G26" s="13"/>
      <c r="H26" s="14" t="s">
        <v>14</v>
      </c>
      <c r="I26" s="15">
        <v>100</v>
      </c>
      <c r="J26" s="15">
        <f>J21+J22+J23+J24+J25</f>
        <v>0</v>
      </c>
      <c r="L26" s="12"/>
      <c r="M26" s="13"/>
      <c r="N26" s="13"/>
      <c r="O26" s="13"/>
      <c r="P26" s="13"/>
      <c r="Q26" s="13"/>
      <c r="R26" s="13"/>
      <c r="S26" s="14" t="s">
        <v>14</v>
      </c>
      <c r="T26" s="15">
        <v>100</v>
      </c>
      <c r="U26" s="15">
        <f>U21+U22+U23+U24+U25</f>
        <v>0</v>
      </c>
    </row>
    <row r="27" spans="1:21" ht="23.4" x14ac:dyDescent="0.6">
      <c r="A27" s="25"/>
      <c r="B27" s="26" t="s">
        <v>61</v>
      </c>
      <c r="H27" s="25"/>
      <c r="I27" s="25"/>
      <c r="J27" s="25"/>
      <c r="L27" s="25"/>
      <c r="M27" s="26" t="s">
        <v>61</v>
      </c>
      <c r="N27" s="41"/>
      <c r="O27" s="41"/>
      <c r="P27" s="41"/>
      <c r="Q27" s="41"/>
      <c r="R27" s="41"/>
      <c r="S27" s="25"/>
      <c r="T27" s="25"/>
      <c r="U27" s="25"/>
    </row>
    <row r="28" spans="1:21" ht="23.4" x14ac:dyDescent="0.6">
      <c r="A28" s="25"/>
      <c r="B28" s="27" t="s">
        <v>62</v>
      </c>
      <c r="C28" s="245">
        <v>1</v>
      </c>
      <c r="D28" s="245"/>
      <c r="E28" s="27">
        <v>2</v>
      </c>
      <c r="F28" s="27">
        <v>3</v>
      </c>
      <c r="G28" s="245">
        <v>4</v>
      </c>
      <c r="H28" s="245"/>
      <c r="I28" s="245">
        <v>5</v>
      </c>
      <c r="J28" s="245"/>
      <c r="L28" s="25"/>
      <c r="M28" s="158" t="s">
        <v>62</v>
      </c>
      <c r="N28" s="245">
        <v>1</v>
      </c>
      <c r="O28" s="245"/>
      <c r="P28" s="158">
        <v>2</v>
      </c>
      <c r="Q28" s="158">
        <v>3</v>
      </c>
      <c r="R28" s="245">
        <v>4</v>
      </c>
      <c r="S28" s="245"/>
      <c r="T28" s="245">
        <v>5</v>
      </c>
      <c r="U28" s="245"/>
    </row>
    <row r="29" spans="1:21" ht="23.4" x14ac:dyDescent="0.6">
      <c r="A29" s="25"/>
      <c r="B29" s="28" t="s">
        <v>63</v>
      </c>
      <c r="C29" s="246" t="s">
        <v>64</v>
      </c>
      <c r="D29" s="246"/>
      <c r="E29" s="247" t="s">
        <v>65</v>
      </c>
      <c r="F29" s="246" t="s">
        <v>66</v>
      </c>
      <c r="G29" s="246" t="s">
        <v>67</v>
      </c>
      <c r="H29" s="246"/>
      <c r="I29" s="246" t="s">
        <v>68</v>
      </c>
      <c r="J29" s="246"/>
      <c r="L29" s="25"/>
      <c r="M29" s="159" t="s">
        <v>63</v>
      </c>
      <c r="N29" s="246" t="s">
        <v>64</v>
      </c>
      <c r="O29" s="246"/>
      <c r="P29" s="247" t="s">
        <v>65</v>
      </c>
      <c r="Q29" s="246" t="s">
        <v>66</v>
      </c>
      <c r="R29" s="246" t="s">
        <v>67</v>
      </c>
      <c r="S29" s="246"/>
      <c r="T29" s="246" t="s">
        <v>68</v>
      </c>
      <c r="U29" s="246"/>
    </row>
    <row r="30" spans="1:21" ht="23.4" x14ac:dyDescent="0.6">
      <c r="A30" s="25"/>
      <c r="B30" s="28" t="s">
        <v>69</v>
      </c>
      <c r="C30" s="246"/>
      <c r="D30" s="246"/>
      <c r="E30" s="247"/>
      <c r="F30" s="246"/>
      <c r="G30" s="246"/>
      <c r="H30" s="246"/>
      <c r="I30" s="246"/>
      <c r="J30" s="246"/>
      <c r="L30" s="25"/>
      <c r="M30" s="159" t="s">
        <v>69</v>
      </c>
      <c r="N30" s="246"/>
      <c r="O30" s="246"/>
      <c r="P30" s="247"/>
      <c r="Q30" s="246"/>
      <c r="R30" s="246"/>
      <c r="S30" s="246"/>
      <c r="T30" s="246"/>
      <c r="U30" s="246"/>
    </row>
    <row r="32" spans="1:21" s="41" customFormat="1" x14ac:dyDescent="0.25">
      <c r="B32" s="41" t="s">
        <v>381</v>
      </c>
      <c r="L32" s="41" t="s">
        <v>380</v>
      </c>
    </row>
    <row r="33" spans="1:21" s="41" customFormat="1" ht="46.8" x14ac:dyDescent="0.25">
      <c r="A33" s="236" t="s">
        <v>7</v>
      </c>
      <c r="B33" s="238" t="s">
        <v>8</v>
      </c>
      <c r="C33" s="239" t="s">
        <v>54</v>
      </c>
      <c r="D33" s="240"/>
      <c r="E33" s="240"/>
      <c r="F33" s="240"/>
      <c r="G33" s="241"/>
      <c r="H33" s="22" t="s">
        <v>10</v>
      </c>
      <c r="I33" s="229" t="s">
        <v>11</v>
      </c>
      <c r="J33" s="2" t="s">
        <v>12</v>
      </c>
      <c r="L33" s="236" t="s">
        <v>7</v>
      </c>
      <c r="M33" s="238" t="s">
        <v>8</v>
      </c>
      <c r="N33" s="239" t="s">
        <v>54</v>
      </c>
      <c r="O33" s="240"/>
      <c r="P33" s="240"/>
      <c r="Q33" s="240"/>
      <c r="R33" s="241"/>
      <c r="S33" s="22" t="s">
        <v>10</v>
      </c>
      <c r="T33" s="229" t="s">
        <v>11</v>
      </c>
      <c r="U33" s="2" t="s">
        <v>12</v>
      </c>
    </row>
    <row r="34" spans="1:21" s="41" customFormat="1" ht="46.8" x14ac:dyDescent="0.25">
      <c r="A34" s="237"/>
      <c r="B34" s="237"/>
      <c r="C34" s="242"/>
      <c r="D34" s="243"/>
      <c r="E34" s="243"/>
      <c r="F34" s="243"/>
      <c r="G34" s="244"/>
      <c r="H34" s="157" t="s">
        <v>55</v>
      </c>
      <c r="I34" s="229"/>
      <c r="J34" s="4" t="s">
        <v>13</v>
      </c>
      <c r="L34" s="237"/>
      <c r="M34" s="237"/>
      <c r="N34" s="242"/>
      <c r="O34" s="243"/>
      <c r="P34" s="243"/>
      <c r="Q34" s="243"/>
      <c r="R34" s="244"/>
      <c r="S34" s="157" t="s">
        <v>55</v>
      </c>
      <c r="T34" s="229"/>
      <c r="U34" s="4" t="s">
        <v>13</v>
      </c>
    </row>
    <row r="35" spans="1:21" s="41" customFormat="1" ht="23.4" x14ac:dyDescent="0.6">
      <c r="A35" s="5">
        <v>1</v>
      </c>
      <c r="B35" s="23" t="s">
        <v>56</v>
      </c>
      <c r="C35" s="230">
        <v>2</v>
      </c>
      <c r="D35" s="231"/>
      <c r="E35" s="231"/>
      <c r="F35" s="231"/>
      <c r="G35" s="232"/>
      <c r="H35" s="24"/>
      <c r="I35" s="162">
        <v>20</v>
      </c>
      <c r="J35" s="5">
        <f>(H35*I35)/5</f>
        <v>0</v>
      </c>
      <c r="L35" s="5">
        <v>1</v>
      </c>
      <c r="M35" s="23" t="s">
        <v>56</v>
      </c>
      <c r="N35" s="230">
        <v>2</v>
      </c>
      <c r="O35" s="231"/>
      <c r="P35" s="231"/>
      <c r="Q35" s="231"/>
      <c r="R35" s="232"/>
      <c r="S35" s="24"/>
      <c r="T35" s="162">
        <v>20</v>
      </c>
      <c r="U35" s="5">
        <f>(S35*T35)/5</f>
        <v>0</v>
      </c>
    </row>
    <row r="36" spans="1:21" s="41" customFormat="1" ht="23.4" x14ac:dyDescent="0.6">
      <c r="A36" s="5">
        <v>2</v>
      </c>
      <c r="B36" s="23" t="s">
        <v>57</v>
      </c>
      <c r="C36" s="233">
        <v>2</v>
      </c>
      <c r="D36" s="234"/>
      <c r="E36" s="234"/>
      <c r="F36" s="234"/>
      <c r="G36" s="235"/>
      <c r="H36" s="24"/>
      <c r="I36" s="162">
        <v>20</v>
      </c>
      <c r="J36" s="5">
        <f>(H36*I36)/5</f>
        <v>0</v>
      </c>
      <c r="L36" s="5">
        <v>2</v>
      </c>
      <c r="M36" s="23" t="s">
        <v>57</v>
      </c>
      <c r="N36" s="233">
        <v>2</v>
      </c>
      <c r="O36" s="234"/>
      <c r="P36" s="234"/>
      <c r="Q36" s="234"/>
      <c r="R36" s="235"/>
      <c r="S36" s="24"/>
      <c r="T36" s="162">
        <v>20</v>
      </c>
      <c r="U36" s="5">
        <f>(S36*T36)/5</f>
        <v>0</v>
      </c>
    </row>
    <row r="37" spans="1:21" s="41" customFormat="1" ht="23.4" x14ac:dyDescent="0.6">
      <c r="A37" s="5">
        <v>3</v>
      </c>
      <c r="B37" s="23" t="s">
        <v>58</v>
      </c>
      <c r="C37" s="233">
        <v>2</v>
      </c>
      <c r="D37" s="234"/>
      <c r="E37" s="234"/>
      <c r="F37" s="234"/>
      <c r="G37" s="235"/>
      <c r="H37" s="24"/>
      <c r="I37" s="162">
        <v>20</v>
      </c>
      <c r="J37" s="5">
        <f>(H37*I37)/5</f>
        <v>0</v>
      </c>
      <c r="L37" s="5">
        <v>3</v>
      </c>
      <c r="M37" s="23" t="s">
        <v>58</v>
      </c>
      <c r="N37" s="233">
        <v>2</v>
      </c>
      <c r="O37" s="234"/>
      <c r="P37" s="234"/>
      <c r="Q37" s="234"/>
      <c r="R37" s="235"/>
      <c r="S37" s="24"/>
      <c r="T37" s="162">
        <v>20</v>
      </c>
      <c r="U37" s="5">
        <f>(S37*T37)/5</f>
        <v>0</v>
      </c>
    </row>
    <row r="38" spans="1:21" s="41" customFormat="1" ht="23.4" x14ac:dyDescent="0.6">
      <c r="A38" s="5">
        <v>4</v>
      </c>
      <c r="B38" s="23" t="s">
        <v>59</v>
      </c>
      <c r="C38" s="230">
        <v>2</v>
      </c>
      <c r="D38" s="231"/>
      <c r="E38" s="231"/>
      <c r="F38" s="231"/>
      <c r="G38" s="232"/>
      <c r="H38" s="24"/>
      <c r="I38" s="162">
        <v>20</v>
      </c>
      <c r="J38" s="5">
        <f>(H38*I38)/5</f>
        <v>0</v>
      </c>
      <c r="L38" s="5">
        <v>4</v>
      </c>
      <c r="M38" s="23" t="s">
        <v>59</v>
      </c>
      <c r="N38" s="230">
        <v>2</v>
      </c>
      <c r="O38" s="231"/>
      <c r="P38" s="231"/>
      <c r="Q38" s="231"/>
      <c r="R38" s="232"/>
      <c r="S38" s="24"/>
      <c r="T38" s="162">
        <v>20</v>
      </c>
      <c r="U38" s="5">
        <f>(S38*T38)/5</f>
        <v>0</v>
      </c>
    </row>
    <row r="39" spans="1:21" s="41" customFormat="1" ht="23.4" x14ac:dyDescent="0.6">
      <c r="A39" s="5">
        <v>5</v>
      </c>
      <c r="B39" s="23" t="s">
        <v>60</v>
      </c>
      <c r="C39" s="230">
        <v>2</v>
      </c>
      <c r="D39" s="231"/>
      <c r="E39" s="231"/>
      <c r="F39" s="231"/>
      <c r="G39" s="232"/>
      <c r="H39" s="24"/>
      <c r="I39" s="162">
        <v>20</v>
      </c>
      <c r="J39" s="5">
        <f>(H39*I39)/5</f>
        <v>0</v>
      </c>
      <c r="L39" s="5">
        <v>5</v>
      </c>
      <c r="M39" s="23" t="s">
        <v>60</v>
      </c>
      <c r="N39" s="230">
        <v>2</v>
      </c>
      <c r="O39" s="231"/>
      <c r="P39" s="231"/>
      <c r="Q39" s="231"/>
      <c r="R39" s="232"/>
      <c r="S39" s="24"/>
      <c r="T39" s="162">
        <v>20</v>
      </c>
      <c r="U39" s="5">
        <f>(S39*T39)/5</f>
        <v>0</v>
      </c>
    </row>
    <row r="40" spans="1:21" s="41" customFormat="1" ht="23.4" x14ac:dyDescent="0.6">
      <c r="A40" s="12"/>
      <c r="B40" s="13"/>
      <c r="C40" s="13"/>
      <c r="D40" s="13"/>
      <c r="E40" s="13"/>
      <c r="F40" s="13"/>
      <c r="G40" s="13"/>
      <c r="H40" s="14" t="s">
        <v>14</v>
      </c>
      <c r="I40" s="15">
        <v>100</v>
      </c>
      <c r="J40" s="15">
        <f>J35+J36+J37+J38+J39</f>
        <v>0</v>
      </c>
      <c r="L40" s="12"/>
      <c r="M40" s="13"/>
      <c r="N40" s="13"/>
      <c r="O40" s="13"/>
      <c r="P40" s="13"/>
      <c r="Q40" s="13"/>
      <c r="R40" s="13"/>
      <c r="S40" s="14" t="s">
        <v>14</v>
      </c>
      <c r="T40" s="15">
        <v>100</v>
      </c>
      <c r="U40" s="15">
        <f>U35+U36+U37+U38+U39</f>
        <v>0</v>
      </c>
    </row>
    <row r="41" spans="1:21" s="41" customFormat="1" x14ac:dyDescent="0.25"/>
    <row r="42" spans="1:21" s="41" customFormat="1" x14ac:dyDescent="0.25"/>
    <row r="43" spans="1:21" s="41" customFormat="1" x14ac:dyDescent="0.25"/>
    <row r="44" spans="1:21" s="41" customFormat="1" x14ac:dyDescent="0.25"/>
    <row r="45" spans="1:21" s="41" customFormat="1" x14ac:dyDescent="0.25"/>
    <row r="46" spans="1:21" s="41" customFormat="1" x14ac:dyDescent="0.25"/>
    <row r="48" spans="1:21" ht="23.4" x14ac:dyDescent="0.25">
      <c r="B48" s="31" t="s">
        <v>79</v>
      </c>
    </row>
    <row r="50" spans="1:10" ht="27.6" x14ac:dyDescent="0.25">
      <c r="A50" s="29"/>
      <c r="B50" s="1"/>
      <c r="C50" s="1" t="s">
        <v>9</v>
      </c>
      <c r="D50" s="1"/>
      <c r="E50" s="1"/>
      <c r="F50" s="1"/>
      <c r="G50" s="1"/>
      <c r="H50" s="1" t="s">
        <v>10</v>
      </c>
      <c r="I50" s="1" t="s">
        <v>11</v>
      </c>
      <c r="J50" s="1" t="s">
        <v>12</v>
      </c>
    </row>
    <row r="51" spans="1:10" ht="27.6" x14ac:dyDescent="0.25">
      <c r="A51" s="29"/>
      <c r="B51" s="1" t="s">
        <v>70</v>
      </c>
      <c r="C51" s="1">
        <v>1</v>
      </c>
      <c r="D51" s="1">
        <v>2</v>
      </c>
      <c r="E51" s="1">
        <v>3</v>
      </c>
      <c r="F51" s="1">
        <v>4</v>
      </c>
      <c r="G51" s="1">
        <v>5</v>
      </c>
      <c r="H51" s="1"/>
      <c r="I51" s="1"/>
      <c r="J51" s="1" t="s">
        <v>71</v>
      </c>
    </row>
    <row r="52" spans="1:10" ht="27.6" x14ac:dyDescent="0.25">
      <c r="A52" s="29"/>
      <c r="B52" s="1" t="s">
        <v>78</v>
      </c>
      <c r="C52" s="1" t="s">
        <v>474</v>
      </c>
      <c r="D52" s="1" t="s">
        <v>476</v>
      </c>
      <c r="E52" s="1" t="s">
        <v>649</v>
      </c>
      <c r="F52" s="1" t="s">
        <v>650</v>
      </c>
      <c r="G52" s="1" t="s">
        <v>55</v>
      </c>
      <c r="H52" s="1"/>
      <c r="I52" s="167">
        <v>50</v>
      </c>
      <c r="J52" s="1"/>
    </row>
    <row r="53" spans="1:10" ht="27.6" x14ac:dyDescent="0.25">
      <c r="A53" s="29"/>
      <c r="B53" s="1" t="s">
        <v>72</v>
      </c>
      <c r="C53" s="1" t="s">
        <v>73</v>
      </c>
      <c r="D53" s="1" t="s">
        <v>74</v>
      </c>
      <c r="E53" s="1" t="s">
        <v>75</v>
      </c>
      <c r="F53" s="1" t="s">
        <v>76</v>
      </c>
      <c r="G53" s="1" t="s">
        <v>77</v>
      </c>
      <c r="H53" s="1"/>
      <c r="I53" s="167">
        <v>50</v>
      </c>
      <c r="J53" s="1"/>
    </row>
    <row r="54" spans="1:10" x14ac:dyDescent="0.25">
      <c r="A54" s="29"/>
      <c r="B54" s="1"/>
      <c r="C54" s="1"/>
      <c r="D54" s="1"/>
      <c r="E54" s="1"/>
      <c r="F54" s="1"/>
      <c r="G54" s="1"/>
      <c r="H54" s="1"/>
      <c r="I54" s="1"/>
      <c r="J54" s="1"/>
    </row>
    <row r="55" spans="1:10" x14ac:dyDescent="0.25">
      <c r="A55" s="29"/>
      <c r="B55" s="1" t="s">
        <v>14</v>
      </c>
      <c r="C55" s="1"/>
      <c r="D55" s="1"/>
      <c r="E55" s="1"/>
      <c r="F55" s="1"/>
      <c r="G55" s="1"/>
      <c r="H55" s="1"/>
      <c r="I55" s="30">
        <v>1</v>
      </c>
      <c r="J55" s="1"/>
    </row>
  </sheetData>
  <mergeCells count="57">
    <mergeCell ref="C21:G21"/>
    <mergeCell ref="C22:G22"/>
    <mergeCell ref="C23:G23"/>
    <mergeCell ref="C24:G24"/>
    <mergeCell ref="C25:G25"/>
    <mergeCell ref="A19:A20"/>
    <mergeCell ref="B19:B20"/>
    <mergeCell ref="C19:G20"/>
    <mergeCell ref="I19:I20"/>
    <mergeCell ref="A3:A4"/>
    <mergeCell ref="B3:B4"/>
    <mergeCell ref="C3:G3"/>
    <mergeCell ref="H3:H4"/>
    <mergeCell ref="I3:I4"/>
    <mergeCell ref="L19:L20"/>
    <mergeCell ref="M19:M20"/>
    <mergeCell ref="N19:R20"/>
    <mergeCell ref="T19:T20"/>
    <mergeCell ref="N21:R21"/>
    <mergeCell ref="N22:R22"/>
    <mergeCell ref="N23:R23"/>
    <mergeCell ref="N24:R24"/>
    <mergeCell ref="N25:R25"/>
    <mergeCell ref="N28:O28"/>
    <mergeCell ref="R28:S28"/>
    <mergeCell ref="I28:J28"/>
    <mergeCell ref="C29:D30"/>
    <mergeCell ref="E29:E30"/>
    <mergeCell ref="F29:F30"/>
    <mergeCell ref="G29:H30"/>
    <mergeCell ref="I29:J30"/>
    <mergeCell ref="C28:D28"/>
    <mergeCell ref="G28:H28"/>
    <mergeCell ref="T28:U28"/>
    <mergeCell ref="N29:O30"/>
    <mergeCell ref="P29:P30"/>
    <mergeCell ref="Q29:Q30"/>
    <mergeCell ref="R29:S30"/>
    <mergeCell ref="T29:U30"/>
    <mergeCell ref="C38:G38"/>
    <mergeCell ref="C39:G39"/>
    <mergeCell ref="N38:R38"/>
    <mergeCell ref="N39:R39"/>
    <mergeCell ref="A33:A34"/>
    <mergeCell ref="B33:B34"/>
    <mergeCell ref="C33:G34"/>
    <mergeCell ref="I33:I34"/>
    <mergeCell ref="C36:G36"/>
    <mergeCell ref="C35:G35"/>
    <mergeCell ref="L33:L34"/>
    <mergeCell ref="M33:M34"/>
    <mergeCell ref="N33:R34"/>
    <mergeCell ref="T33:T34"/>
    <mergeCell ref="N35:R35"/>
    <mergeCell ref="N36:R36"/>
    <mergeCell ref="C37:G37"/>
    <mergeCell ref="N37:R37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>
    <tabColor rgb="FF00B050"/>
  </sheetPr>
  <dimension ref="A1:S48"/>
  <sheetViews>
    <sheetView topLeftCell="A9" zoomScale="90" zoomScaleNormal="90" workbookViewId="0">
      <selection activeCell="S13" sqref="S13:S43"/>
    </sheetView>
  </sheetViews>
  <sheetFormatPr defaultColWidth="9" defaultRowHeight="13.8" x14ac:dyDescent="0.25"/>
  <cols>
    <col min="1" max="1" width="58.19921875" style="41" customWidth="1"/>
    <col min="2" max="3" width="9" style="41"/>
    <col min="4" max="4" width="15.8984375" style="41" bestFit="1" customWidth="1"/>
    <col min="5" max="17" width="9" style="41" customWidth="1"/>
    <col min="18" max="16384" width="9" style="41"/>
  </cols>
  <sheetData>
    <row r="1" spans="1:19" ht="14.25" x14ac:dyDescent="0.2">
      <c r="A1" s="66" t="s">
        <v>182</v>
      </c>
    </row>
    <row r="2" spans="1:19" x14ac:dyDescent="0.25">
      <c r="C2" s="41">
        <v>1</v>
      </c>
      <c r="D2" s="41" t="s">
        <v>151</v>
      </c>
    </row>
    <row r="3" spans="1:19" x14ac:dyDescent="0.25">
      <c r="A3" s="41" t="s">
        <v>88</v>
      </c>
      <c r="B3" s="20" t="s">
        <v>90</v>
      </c>
      <c r="C3" s="41">
        <v>2</v>
      </c>
      <c r="D3" s="41" t="s">
        <v>152</v>
      </c>
    </row>
    <row r="4" spans="1:19" x14ac:dyDescent="0.25">
      <c r="C4" s="41">
        <v>3</v>
      </c>
      <c r="D4" s="41" t="s">
        <v>153</v>
      </c>
    </row>
    <row r="5" spans="1:19" x14ac:dyDescent="0.25">
      <c r="A5" s="41" t="s">
        <v>86</v>
      </c>
      <c r="C5" s="41">
        <v>4</v>
      </c>
      <c r="D5" s="41" t="s">
        <v>154</v>
      </c>
    </row>
    <row r="6" spans="1:19" x14ac:dyDescent="0.25">
      <c r="A6" s="41" t="s">
        <v>87</v>
      </c>
      <c r="C6" s="41">
        <v>5</v>
      </c>
      <c r="D6" s="41" t="s">
        <v>155</v>
      </c>
    </row>
    <row r="11" spans="1:19" x14ac:dyDescent="0.25">
      <c r="A11" s="85"/>
      <c r="B11" s="41" t="s">
        <v>80</v>
      </c>
      <c r="E11" s="41" t="s">
        <v>81</v>
      </c>
      <c r="H11" s="41" t="s">
        <v>82</v>
      </c>
      <c r="K11" s="41" t="s">
        <v>83</v>
      </c>
      <c r="N11" s="41" t="s">
        <v>84</v>
      </c>
      <c r="S11" s="41" t="s">
        <v>488</v>
      </c>
    </row>
    <row r="12" spans="1:19" x14ac:dyDescent="0.25">
      <c r="A12" s="41" t="s">
        <v>48</v>
      </c>
      <c r="B12" s="41" t="s">
        <v>15</v>
      </c>
      <c r="C12" s="41" t="s">
        <v>16</v>
      </c>
      <c r="D12" s="41" t="s">
        <v>50</v>
      </c>
      <c r="E12" s="41" t="s">
        <v>15</v>
      </c>
      <c r="F12" s="41" t="s">
        <v>16</v>
      </c>
      <c r="G12" s="41" t="s">
        <v>50</v>
      </c>
      <c r="H12" s="41" t="s">
        <v>15</v>
      </c>
      <c r="I12" s="41" t="s">
        <v>16</v>
      </c>
      <c r="J12" s="41" t="s">
        <v>50</v>
      </c>
      <c r="K12" s="41" t="s">
        <v>15</v>
      </c>
      <c r="L12" s="41" t="s">
        <v>16</v>
      </c>
      <c r="M12" s="41" t="s">
        <v>50</v>
      </c>
      <c r="N12" s="41" t="s">
        <v>15</v>
      </c>
      <c r="O12" s="41" t="s">
        <v>16</v>
      </c>
      <c r="P12" s="41" t="s">
        <v>50</v>
      </c>
    </row>
    <row r="13" spans="1:19" x14ac:dyDescent="0.25">
      <c r="A13" s="40" t="s">
        <v>23</v>
      </c>
      <c r="B13" s="40">
        <v>9</v>
      </c>
      <c r="C13" s="40">
        <v>9</v>
      </c>
      <c r="D13" s="76">
        <v>100</v>
      </c>
      <c r="E13" s="38">
        <v>6</v>
      </c>
      <c r="F13" s="38">
        <v>6</v>
      </c>
      <c r="G13" s="38">
        <v>100</v>
      </c>
      <c r="H13" s="38">
        <v>3</v>
      </c>
      <c r="I13" s="38">
        <v>3</v>
      </c>
      <c r="J13" s="38">
        <v>100</v>
      </c>
      <c r="K13" s="38">
        <v>0</v>
      </c>
      <c r="L13" s="38">
        <v>0</v>
      </c>
      <c r="M13" s="38">
        <v>0</v>
      </c>
      <c r="N13" s="38">
        <v>0</v>
      </c>
      <c r="O13" s="38">
        <v>0</v>
      </c>
      <c r="P13" s="38">
        <v>0</v>
      </c>
      <c r="S13" s="180"/>
    </row>
    <row r="14" spans="1:19" x14ac:dyDescent="0.25">
      <c r="A14" s="40" t="s">
        <v>35</v>
      </c>
      <c r="B14" s="40">
        <v>7</v>
      </c>
      <c r="C14" s="40">
        <v>7</v>
      </c>
      <c r="D14" s="76">
        <v>100</v>
      </c>
      <c r="E14" s="38">
        <v>5</v>
      </c>
      <c r="F14" s="38">
        <v>5</v>
      </c>
      <c r="G14" s="38">
        <v>100</v>
      </c>
      <c r="H14" s="38">
        <v>2</v>
      </c>
      <c r="I14" s="38">
        <v>2</v>
      </c>
      <c r="J14" s="38">
        <v>100</v>
      </c>
      <c r="K14" s="38">
        <v>0</v>
      </c>
      <c r="L14" s="38">
        <v>0</v>
      </c>
      <c r="M14" s="38">
        <v>0</v>
      </c>
      <c r="N14" s="38">
        <v>0</v>
      </c>
      <c r="O14" s="38">
        <v>0</v>
      </c>
      <c r="P14" s="38">
        <v>0</v>
      </c>
      <c r="S14" s="180"/>
    </row>
    <row r="15" spans="1:19" x14ac:dyDescent="0.25">
      <c r="A15" s="40" t="s">
        <v>18</v>
      </c>
      <c r="B15" s="40">
        <v>6</v>
      </c>
      <c r="C15" s="40">
        <v>6</v>
      </c>
      <c r="D15" s="76">
        <v>100</v>
      </c>
      <c r="E15" s="38">
        <v>4</v>
      </c>
      <c r="F15" s="38">
        <v>4</v>
      </c>
      <c r="G15" s="38">
        <v>100</v>
      </c>
      <c r="H15" s="38">
        <v>2</v>
      </c>
      <c r="I15" s="38">
        <v>2</v>
      </c>
      <c r="J15" s="38">
        <v>100</v>
      </c>
      <c r="K15" s="38">
        <v>0</v>
      </c>
      <c r="L15" s="38">
        <v>0</v>
      </c>
      <c r="M15" s="38">
        <v>0</v>
      </c>
      <c r="N15" s="38">
        <v>0</v>
      </c>
      <c r="O15" s="38">
        <v>0</v>
      </c>
      <c r="P15" s="38">
        <v>0</v>
      </c>
      <c r="S15" s="180"/>
    </row>
    <row r="16" spans="1:19" x14ac:dyDescent="0.25">
      <c r="A16" s="40" t="s">
        <v>20</v>
      </c>
      <c r="B16" s="40">
        <v>6</v>
      </c>
      <c r="C16" s="40">
        <v>6</v>
      </c>
      <c r="D16" s="76">
        <v>100</v>
      </c>
      <c r="E16" s="38">
        <v>5</v>
      </c>
      <c r="F16" s="38">
        <v>5</v>
      </c>
      <c r="G16" s="38">
        <v>100</v>
      </c>
      <c r="H16" s="38">
        <v>1</v>
      </c>
      <c r="I16" s="38">
        <v>1</v>
      </c>
      <c r="J16" s="38">
        <v>100</v>
      </c>
      <c r="K16" s="38">
        <v>0</v>
      </c>
      <c r="L16" s="38">
        <v>0</v>
      </c>
      <c r="M16" s="38">
        <v>0</v>
      </c>
      <c r="N16" s="38">
        <v>0</v>
      </c>
      <c r="O16" s="38">
        <v>0</v>
      </c>
      <c r="P16" s="38">
        <v>0</v>
      </c>
      <c r="S16" s="180"/>
    </row>
    <row r="17" spans="1:19" x14ac:dyDescent="0.25">
      <c r="A17" s="40" t="s">
        <v>29</v>
      </c>
      <c r="B17" s="40">
        <v>5</v>
      </c>
      <c r="C17" s="40">
        <v>5</v>
      </c>
      <c r="D17" s="76">
        <v>100</v>
      </c>
      <c r="E17" s="38">
        <v>5</v>
      </c>
      <c r="F17" s="38">
        <v>5</v>
      </c>
      <c r="G17" s="38">
        <v>100</v>
      </c>
      <c r="H17" s="38">
        <v>0</v>
      </c>
      <c r="I17" s="38">
        <v>0</v>
      </c>
      <c r="J17" s="38">
        <v>0</v>
      </c>
      <c r="K17" s="38">
        <v>0</v>
      </c>
      <c r="L17" s="38">
        <v>0</v>
      </c>
      <c r="M17" s="38">
        <v>0</v>
      </c>
      <c r="N17" s="38">
        <v>0</v>
      </c>
      <c r="O17" s="38">
        <v>0</v>
      </c>
      <c r="P17" s="38">
        <v>0</v>
      </c>
      <c r="S17" s="180"/>
    </row>
    <row r="18" spans="1:19" x14ac:dyDescent="0.25">
      <c r="A18" s="40" t="s">
        <v>25</v>
      </c>
      <c r="B18" s="40">
        <v>4</v>
      </c>
      <c r="C18" s="40">
        <v>4</v>
      </c>
      <c r="D18" s="76">
        <v>100</v>
      </c>
      <c r="E18" s="38">
        <v>4</v>
      </c>
      <c r="F18" s="38">
        <v>4</v>
      </c>
      <c r="G18" s="38">
        <v>100</v>
      </c>
      <c r="H18" s="38">
        <v>0</v>
      </c>
      <c r="I18" s="38">
        <v>0</v>
      </c>
      <c r="J18" s="38">
        <v>0</v>
      </c>
      <c r="K18" s="38">
        <v>0</v>
      </c>
      <c r="L18" s="38">
        <v>0</v>
      </c>
      <c r="M18" s="38">
        <v>0</v>
      </c>
      <c r="N18" s="38">
        <v>0</v>
      </c>
      <c r="O18" s="38">
        <v>0</v>
      </c>
      <c r="P18" s="38">
        <v>0</v>
      </c>
      <c r="S18" s="180"/>
    </row>
    <row r="19" spans="1:19" x14ac:dyDescent="0.25">
      <c r="A19" s="40" t="s">
        <v>37</v>
      </c>
      <c r="B19" s="40">
        <v>3</v>
      </c>
      <c r="C19" s="40">
        <v>3</v>
      </c>
      <c r="D19" s="76">
        <v>100</v>
      </c>
      <c r="E19" s="38">
        <v>2</v>
      </c>
      <c r="F19" s="38">
        <v>2</v>
      </c>
      <c r="G19" s="38">
        <v>100</v>
      </c>
      <c r="H19" s="38">
        <v>1</v>
      </c>
      <c r="I19" s="38">
        <v>1</v>
      </c>
      <c r="J19" s="38">
        <v>100</v>
      </c>
      <c r="K19" s="38">
        <v>0</v>
      </c>
      <c r="L19" s="38">
        <v>0</v>
      </c>
      <c r="M19" s="38">
        <v>0</v>
      </c>
      <c r="N19" s="38">
        <v>0</v>
      </c>
      <c r="O19" s="38">
        <v>0</v>
      </c>
      <c r="P19" s="38">
        <v>0</v>
      </c>
      <c r="S19" s="180"/>
    </row>
    <row r="20" spans="1:19" x14ac:dyDescent="0.25">
      <c r="A20" s="40" t="s">
        <v>39</v>
      </c>
      <c r="B20" s="40">
        <v>3</v>
      </c>
      <c r="C20" s="40">
        <v>3</v>
      </c>
      <c r="D20" s="76">
        <v>100</v>
      </c>
      <c r="E20" s="38">
        <v>2</v>
      </c>
      <c r="F20" s="38">
        <v>2</v>
      </c>
      <c r="G20" s="38">
        <v>100</v>
      </c>
      <c r="H20" s="38">
        <v>1</v>
      </c>
      <c r="I20" s="38">
        <v>1</v>
      </c>
      <c r="J20" s="38">
        <v>100</v>
      </c>
      <c r="K20" s="38">
        <v>0</v>
      </c>
      <c r="L20" s="38">
        <v>0</v>
      </c>
      <c r="M20" s="38">
        <v>0</v>
      </c>
      <c r="N20" s="38">
        <v>0</v>
      </c>
      <c r="O20" s="38">
        <v>0</v>
      </c>
      <c r="P20" s="38">
        <v>0</v>
      </c>
      <c r="S20" s="180"/>
    </row>
    <row r="21" spans="1:19" x14ac:dyDescent="0.25">
      <c r="A21" s="40" t="s">
        <v>42</v>
      </c>
      <c r="B21" s="40">
        <v>3</v>
      </c>
      <c r="C21" s="40">
        <v>3</v>
      </c>
      <c r="D21" s="76">
        <v>100</v>
      </c>
      <c r="E21" s="38">
        <v>3</v>
      </c>
      <c r="F21" s="38">
        <v>3</v>
      </c>
      <c r="G21" s="38">
        <v>100</v>
      </c>
      <c r="H21" s="38">
        <v>0</v>
      </c>
      <c r="I21" s="38">
        <v>0</v>
      </c>
      <c r="J21" s="38">
        <v>0</v>
      </c>
      <c r="K21" s="38">
        <v>0</v>
      </c>
      <c r="L21" s="38">
        <v>0</v>
      </c>
      <c r="M21" s="38">
        <v>0</v>
      </c>
      <c r="N21" s="38">
        <v>0</v>
      </c>
      <c r="O21" s="38">
        <v>0</v>
      </c>
      <c r="P21" s="38">
        <v>0</v>
      </c>
      <c r="S21" s="180"/>
    </row>
    <row r="22" spans="1:19" x14ac:dyDescent="0.25">
      <c r="A22" s="40" t="s">
        <v>45</v>
      </c>
      <c r="B22" s="40">
        <v>3</v>
      </c>
      <c r="C22" s="40">
        <v>3</v>
      </c>
      <c r="D22" s="76">
        <v>100</v>
      </c>
      <c r="E22" s="38">
        <v>2</v>
      </c>
      <c r="F22" s="38">
        <v>2</v>
      </c>
      <c r="G22" s="38">
        <v>100</v>
      </c>
      <c r="H22" s="38">
        <v>1</v>
      </c>
      <c r="I22" s="38">
        <v>1</v>
      </c>
      <c r="J22" s="38">
        <v>100</v>
      </c>
      <c r="K22" s="38">
        <v>0</v>
      </c>
      <c r="L22" s="38">
        <v>0</v>
      </c>
      <c r="M22" s="38">
        <v>0</v>
      </c>
      <c r="N22" s="38">
        <v>0</v>
      </c>
      <c r="O22" s="38">
        <v>0</v>
      </c>
      <c r="P22" s="38">
        <v>0</v>
      </c>
      <c r="S22" s="180"/>
    </row>
    <row r="23" spans="1:19" x14ac:dyDescent="0.25">
      <c r="A23" s="40" t="s">
        <v>46</v>
      </c>
      <c r="B23" s="40">
        <v>3</v>
      </c>
      <c r="C23" s="40">
        <v>3</v>
      </c>
      <c r="D23" s="76">
        <v>100</v>
      </c>
      <c r="E23" s="38">
        <v>3</v>
      </c>
      <c r="F23" s="38">
        <v>3</v>
      </c>
      <c r="G23" s="38">
        <v>100</v>
      </c>
      <c r="H23" s="38">
        <v>0</v>
      </c>
      <c r="I23" s="38">
        <v>0</v>
      </c>
      <c r="J23" s="38">
        <v>0</v>
      </c>
      <c r="K23" s="38">
        <v>0</v>
      </c>
      <c r="L23" s="38">
        <v>0</v>
      </c>
      <c r="M23" s="38">
        <v>0</v>
      </c>
      <c r="N23" s="38">
        <v>0</v>
      </c>
      <c r="O23" s="38">
        <v>0</v>
      </c>
      <c r="P23" s="38">
        <v>0</v>
      </c>
      <c r="S23" s="180"/>
    </row>
    <row r="24" spans="1:19" x14ac:dyDescent="0.25">
      <c r="A24" s="40" t="s">
        <v>24</v>
      </c>
      <c r="B24" s="40">
        <v>2</v>
      </c>
      <c r="C24" s="40">
        <v>2</v>
      </c>
      <c r="D24" s="76">
        <v>100</v>
      </c>
      <c r="E24" s="38">
        <v>2</v>
      </c>
      <c r="F24" s="38">
        <v>2</v>
      </c>
      <c r="G24" s="38">
        <v>100</v>
      </c>
      <c r="H24" s="38">
        <v>0</v>
      </c>
      <c r="I24" s="38">
        <v>0</v>
      </c>
      <c r="J24" s="38">
        <v>0</v>
      </c>
      <c r="K24" s="38">
        <v>0</v>
      </c>
      <c r="L24" s="38">
        <v>0</v>
      </c>
      <c r="M24" s="38">
        <v>0</v>
      </c>
      <c r="N24" s="38">
        <v>0</v>
      </c>
      <c r="O24" s="38">
        <v>0</v>
      </c>
      <c r="P24" s="38">
        <v>0</v>
      </c>
      <c r="S24" s="180"/>
    </row>
    <row r="25" spans="1:19" x14ac:dyDescent="0.25">
      <c r="A25" s="40" t="s">
        <v>36</v>
      </c>
      <c r="B25" s="40">
        <v>2</v>
      </c>
      <c r="C25" s="40">
        <v>2</v>
      </c>
      <c r="D25" s="76">
        <v>100</v>
      </c>
      <c r="E25" s="38">
        <v>2</v>
      </c>
      <c r="F25" s="38">
        <v>2</v>
      </c>
      <c r="G25" s="38">
        <v>100</v>
      </c>
      <c r="H25" s="38">
        <v>0</v>
      </c>
      <c r="I25" s="38">
        <v>0</v>
      </c>
      <c r="J25" s="38">
        <v>0</v>
      </c>
      <c r="K25" s="38">
        <v>0</v>
      </c>
      <c r="L25" s="38">
        <v>0</v>
      </c>
      <c r="M25" s="38">
        <v>0</v>
      </c>
      <c r="N25" s="38">
        <v>0</v>
      </c>
      <c r="O25" s="38">
        <v>0</v>
      </c>
      <c r="P25" s="38">
        <v>0</v>
      </c>
      <c r="S25" s="180"/>
    </row>
    <row r="26" spans="1:19" x14ac:dyDescent="0.25">
      <c r="A26" s="40" t="s">
        <v>19</v>
      </c>
      <c r="B26" s="40">
        <v>1</v>
      </c>
      <c r="C26" s="40">
        <v>1</v>
      </c>
      <c r="D26" s="76">
        <v>100</v>
      </c>
      <c r="E26" s="38">
        <v>1</v>
      </c>
      <c r="F26" s="38">
        <v>1</v>
      </c>
      <c r="G26" s="38">
        <v>100</v>
      </c>
      <c r="H26" s="38">
        <v>0</v>
      </c>
      <c r="I26" s="38">
        <v>0</v>
      </c>
      <c r="J26" s="38">
        <v>0</v>
      </c>
      <c r="K26" s="38">
        <v>0</v>
      </c>
      <c r="L26" s="38">
        <v>0</v>
      </c>
      <c r="M26" s="38">
        <v>0</v>
      </c>
      <c r="N26" s="38">
        <v>0</v>
      </c>
      <c r="O26" s="38">
        <v>0</v>
      </c>
      <c r="P26" s="38">
        <v>0</v>
      </c>
      <c r="S26" s="180"/>
    </row>
    <row r="27" spans="1:19" x14ac:dyDescent="0.25">
      <c r="A27" s="40" t="s">
        <v>34</v>
      </c>
      <c r="B27" s="40">
        <v>1</v>
      </c>
      <c r="C27" s="40">
        <v>1</v>
      </c>
      <c r="D27" s="76">
        <v>100</v>
      </c>
      <c r="E27" s="38">
        <v>0</v>
      </c>
      <c r="F27" s="38">
        <v>0</v>
      </c>
      <c r="G27" s="38">
        <v>0</v>
      </c>
      <c r="H27" s="38">
        <v>1</v>
      </c>
      <c r="I27" s="38">
        <v>1</v>
      </c>
      <c r="J27" s="38">
        <v>100</v>
      </c>
      <c r="K27" s="38">
        <v>0</v>
      </c>
      <c r="L27" s="38">
        <v>0</v>
      </c>
      <c r="M27" s="38">
        <v>0</v>
      </c>
      <c r="N27" s="38">
        <v>0</v>
      </c>
      <c r="O27" s="38">
        <v>0</v>
      </c>
      <c r="P27" s="38">
        <v>0</v>
      </c>
      <c r="S27" s="180"/>
    </row>
    <row r="28" spans="1:19" x14ac:dyDescent="0.25">
      <c r="A28" s="40" t="s">
        <v>27</v>
      </c>
      <c r="B28" s="40">
        <v>8</v>
      </c>
      <c r="C28" s="40">
        <v>7</v>
      </c>
      <c r="D28" s="76">
        <v>87.5</v>
      </c>
      <c r="E28" s="38">
        <v>5</v>
      </c>
      <c r="F28" s="38">
        <v>4</v>
      </c>
      <c r="G28" s="38">
        <v>80</v>
      </c>
      <c r="H28" s="38">
        <v>3</v>
      </c>
      <c r="I28" s="38">
        <v>3</v>
      </c>
      <c r="J28" s="38">
        <v>100</v>
      </c>
      <c r="K28" s="38">
        <v>0</v>
      </c>
      <c r="L28" s="38">
        <v>0</v>
      </c>
      <c r="M28" s="38">
        <v>0</v>
      </c>
      <c r="N28" s="38">
        <v>0</v>
      </c>
      <c r="O28" s="38">
        <v>0</v>
      </c>
      <c r="P28" s="38">
        <v>0</v>
      </c>
      <c r="S28" s="180"/>
    </row>
    <row r="29" spans="1:19" x14ac:dyDescent="0.25">
      <c r="A29" s="40" t="s">
        <v>32</v>
      </c>
      <c r="B29" s="40">
        <v>8</v>
      </c>
      <c r="C29" s="40">
        <v>7</v>
      </c>
      <c r="D29" s="76">
        <v>87.5</v>
      </c>
      <c r="E29" s="38">
        <v>6</v>
      </c>
      <c r="F29" s="38">
        <v>5</v>
      </c>
      <c r="G29" s="38">
        <v>83.33</v>
      </c>
      <c r="H29" s="38">
        <v>2</v>
      </c>
      <c r="I29" s="38">
        <v>2</v>
      </c>
      <c r="J29" s="38">
        <v>100</v>
      </c>
      <c r="K29" s="38">
        <v>0</v>
      </c>
      <c r="L29" s="38">
        <v>0</v>
      </c>
      <c r="M29" s="38">
        <v>0</v>
      </c>
      <c r="N29" s="38">
        <v>0</v>
      </c>
      <c r="O29" s="38">
        <v>0</v>
      </c>
      <c r="P29" s="38">
        <v>0</v>
      </c>
      <c r="S29" s="180"/>
    </row>
    <row r="30" spans="1:19" x14ac:dyDescent="0.25">
      <c r="A30" s="40" t="s">
        <v>40</v>
      </c>
      <c r="B30" s="40">
        <v>11</v>
      </c>
      <c r="C30" s="40">
        <v>9</v>
      </c>
      <c r="D30" s="76">
        <v>81.819999999999993</v>
      </c>
      <c r="E30" s="38">
        <v>8</v>
      </c>
      <c r="F30" s="38">
        <v>6</v>
      </c>
      <c r="G30" s="38">
        <v>75</v>
      </c>
      <c r="H30" s="38">
        <v>3</v>
      </c>
      <c r="I30" s="38">
        <v>3</v>
      </c>
      <c r="J30" s="38">
        <v>100</v>
      </c>
      <c r="K30" s="38">
        <v>0</v>
      </c>
      <c r="L30" s="38">
        <v>0</v>
      </c>
      <c r="M30" s="38">
        <v>0</v>
      </c>
      <c r="N30" s="38">
        <v>0</v>
      </c>
      <c r="O30" s="38">
        <v>0</v>
      </c>
      <c r="P30" s="38">
        <v>0</v>
      </c>
      <c r="S30" s="180"/>
    </row>
    <row r="31" spans="1:19" x14ac:dyDescent="0.25">
      <c r="A31" s="40" t="s">
        <v>30</v>
      </c>
      <c r="B31" s="40">
        <v>9</v>
      </c>
      <c r="C31" s="40">
        <v>7</v>
      </c>
      <c r="D31" s="76">
        <v>77.78</v>
      </c>
      <c r="E31" s="38">
        <v>7</v>
      </c>
      <c r="F31" s="38">
        <v>5</v>
      </c>
      <c r="G31" s="38">
        <v>71.430000000000007</v>
      </c>
      <c r="H31" s="38">
        <v>2</v>
      </c>
      <c r="I31" s="38">
        <v>2</v>
      </c>
      <c r="J31" s="38">
        <v>100</v>
      </c>
      <c r="K31" s="38">
        <v>0</v>
      </c>
      <c r="L31" s="38">
        <v>0</v>
      </c>
      <c r="M31" s="38">
        <v>0</v>
      </c>
      <c r="N31" s="38">
        <v>0</v>
      </c>
      <c r="O31" s="38">
        <v>0</v>
      </c>
      <c r="P31" s="38">
        <v>0</v>
      </c>
      <c r="S31" s="180"/>
    </row>
    <row r="32" spans="1:19" x14ac:dyDescent="0.25">
      <c r="A32" s="40" t="s">
        <v>31</v>
      </c>
      <c r="B32" s="40">
        <v>4</v>
      </c>
      <c r="C32" s="40">
        <v>3</v>
      </c>
      <c r="D32" s="76">
        <v>75</v>
      </c>
      <c r="E32" s="38">
        <v>3</v>
      </c>
      <c r="F32" s="38">
        <v>2</v>
      </c>
      <c r="G32" s="38">
        <v>66.67</v>
      </c>
      <c r="H32" s="38">
        <v>1</v>
      </c>
      <c r="I32" s="38">
        <v>1</v>
      </c>
      <c r="J32" s="38">
        <v>100</v>
      </c>
      <c r="K32" s="38">
        <v>0</v>
      </c>
      <c r="L32" s="38">
        <v>0</v>
      </c>
      <c r="M32" s="38">
        <v>0</v>
      </c>
      <c r="N32" s="38">
        <v>0</v>
      </c>
      <c r="O32" s="38">
        <v>0</v>
      </c>
      <c r="P32" s="38">
        <v>0</v>
      </c>
      <c r="S32" s="180"/>
    </row>
    <row r="33" spans="1:19" x14ac:dyDescent="0.25">
      <c r="A33" s="40" t="s">
        <v>38</v>
      </c>
      <c r="B33" s="40">
        <v>4</v>
      </c>
      <c r="C33" s="40">
        <v>3</v>
      </c>
      <c r="D33" s="76">
        <v>75</v>
      </c>
      <c r="E33" s="38">
        <v>4</v>
      </c>
      <c r="F33" s="38">
        <v>3</v>
      </c>
      <c r="G33" s="38">
        <v>75</v>
      </c>
      <c r="H33" s="38">
        <v>0</v>
      </c>
      <c r="I33" s="38">
        <v>0</v>
      </c>
      <c r="J33" s="38">
        <v>0</v>
      </c>
      <c r="K33" s="38">
        <v>0</v>
      </c>
      <c r="L33" s="38">
        <v>0</v>
      </c>
      <c r="M33" s="38">
        <v>0</v>
      </c>
      <c r="N33" s="38">
        <v>0</v>
      </c>
      <c r="O33" s="38">
        <v>0</v>
      </c>
      <c r="P33" s="38">
        <v>0</v>
      </c>
      <c r="S33" s="180"/>
    </row>
    <row r="34" spans="1:19" x14ac:dyDescent="0.25">
      <c r="A34" s="40" t="s">
        <v>44</v>
      </c>
      <c r="B34" s="40">
        <v>4</v>
      </c>
      <c r="C34" s="40">
        <v>3</v>
      </c>
      <c r="D34" s="76">
        <v>75</v>
      </c>
      <c r="E34" s="38">
        <v>3</v>
      </c>
      <c r="F34" s="38">
        <v>3</v>
      </c>
      <c r="G34" s="38">
        <v>100</v>
      </c>
      <c r="H34" s="38">
        <v>1</v>
      </c>
      <c r="I34" s="38">
        <v>0</v>
      </c>
      <c r="J34" s="38">
        <v>0</v>
      </c>
      <c r="K34" s="38">
        <v>0</v>
      </c>
      <c r="L34" s="38">
        <v>0</v>
      </c>
      <c r="M34" s="38">
        <v>0</v>
      </c>
      <c r="N34" s="38">
        <v>0</v>
      </c>
      <c r="O34" s="38">
        <v>0</v>
      </c>
      <c r="P34" s="38">
        <v>0</v>
      </c>
      <c r="S34" s="180"/>
    </row>
    <row r="35" spans="1:19" x14ac:dyDescent="0.25">
      <c r="A35" s="40" t="s">
        <v>47</v>
      </c>
      <c r="B35" s="40">
        <v>4</v>
      </c>
      <c r="C35" s="40">
        <v>3</v>
      </c>
      <c r="D35" s="76">
        <v>75</v>
      </c>
      <c r="E35" s="38">
        <v>2</v>
      </c>
      <c r="F35" s="38">
        <v>1</v>
      </c>
      <c r="G35" s="38">
        <v>50</v>
      </c>
      <c r="H35" s="38">
        <v>2</v>
      </c>
      <c r="I35" s="38">
        <v>2</v>
      </c>
      <c r="J35" s="38">
        <v>100</v>
      </c>
      <c r="K35" s="38">
        <v>0</v>
      </c>
      <c r="L35" s="38">
        <v>0</v>
      </c>
      <c r="M35" s="38">
        <v>0</v>
      </c>
      <c r="N35" s="38">
        <v>0</v>
      </c>
      <c r="O35" s="38">
        <v>0</v>
      </c>
      <c r="P35" s="38">
        <v>0</v>
      </c>
      <c r="S35" s="180"/>
    </row>
    <row r="36" spans="1:19" x14ac:dyDescent="0.25">
      <c r="A36" s="40" t="s">
        <v>28</v>
      </c>
      <c r="B36" s="40">
        <v>9</v>
      </c>
      <c r="C36" s="40">
        <v>6</v>
      </c>
      <c r="D36" s="21">
        <v>66.67</v>
      </c>
      <c r="E36" s="38">
        <v>7</v>
      </c>
      <c r="F36" s="38">
        <v>5</v>
      </c>
      <c r="G36" s="38">
        <v>71.430000000000007</v>
      </c>
      <c r="H36" s="38">
        <v>2</v>
      </c>
      <c r="I36" s="38">
        <v>1</v>
      </c>
      <c r="J36" s="38">
        <v>50</v>
      </c>
      <c r="K36" s="38">
        <v>0</v>
      </c>
      <c r="L36" s="38">
        <v>0</v>
      </c>
      <c r="M36" s="38">
        <v>0</v>
      </c>
      <c r="N36" s="38">
        <v>0</v>
      </c>
      <c r="O36" s="38">
        <v>0</v>
      </c>
      <c r="P36" s="38">
        <v>0</v>
      </c>
      <c r="S36" s="163"/>
    </row>
    <row r="37" spans="1:19" x14ac:dyDescent="0.25">
      <c r="A37" s="40" t="s">
        <v>21</v>
      </c>
      <c r="B37" s="40">
        <v>0</v>
      </c>
      <c r="C37" s="40">
        <v>0</v>
      </c>
      <c r="D37" s="163">
        <v>0</v>
      </c>
      <c r="E37" s="38">
        <v>0</v>
      </c>
      <c r="F37" s="38">
        <v>0</v>
      </c>
      <c r="G37" s="38">
        <v>0</v>
      </c>
      <c r="H37" s="38">
        <v>0</v>
      </c>
      <c r="I37" s="38">
        <v>0</v>
      </c>
      <c r="J37" s="38">
        <v>0</v>
      </c>
      <c r="K37" s="38">
        <v>0</v>
      </c>
      <c r="L37" s="38">
        <v>0</v>
      </c>
      <c r="M37" s="38">
        <v>0</v>
      </c>
      <c r="N37" s="38">
        <v>0</v>
      </c>
      <c r="O37" s="38">
        <v>0</v>
      </c>
      <c r="P37" s="38">
        <v>0</v>
      </c>
      <c r="S37" s="163"/>
    </row>
    <row r="38" spans="1:19" x14ac:dyDescent="0.25">
      <c r="A38" s="40" t="s">
        <v>22</v>
      </c>
      <c r="B38" s="40">
        <v>0</v>
      </c>
      <c r="C38" s="40">
        <v>0</v>
      </c>
      <c r="D38" s="163">
        <v>0</v>
      </c>
      <c r="E38" s="38">
        <v>0</v>
      </c>
      <c r="F38" s="38">
        <v>0</v>
      </c>
      <c r="G38" s="38">
        <v>0</v>
      </c>
      <c r="H38" s="38">
        <v>0</v>
      </c>
      <c r="I38" s="38">
        <v>0</v>
      </c>
      <c r="J38" s="38">
        <v>0</v>
      </c>
      <c r="K38" s="38">
        <v>0</v>
      </c>
      <c r="L38" s="38">
        <v>0</v>
      </c>
      <c r="M38" s="38">
        <v>0</v>
      </c>
      <c r="N38" s="38">
        <v>0</v>
      </c>
      <c r="O38" s="38">
        <v>0</v>
      </c>
      <c r="P38" s="38">
        <v>0</v>
      </c>
      <c r="S38" s="163"/>
    </row>
    <row r="39" spans="1:19" x14ac:dyDescent="0.25">
      <c r="A39" s="40" t="s">
        <v>26</v>
      </c>
      <c r="B39" s="40">
        <v>0</v>
      </c>
      <c r="C39" s="40">
        <v>0</v>
      </c>
      <c r="D39" s="163">
        <v>0</v>
      </c>
      <c r="E39" s="38">
        <v>0</v>
      </c>
      <c r="F39" s="38">
        <v>0</v>
      </c>
      <c r="G39" s="38">
        <v>0</v>
      </c>
      <c r="H39" s="38">
        <v>0</v>
      </c>
      <c r="I39" s="38">
        <v>0</v>
      </c>
      <c r="J39" s="38">
        <v>0</v>
      </c>
      <c r="K39" s="38">
        <v>0</v>
      </c>
      <c r="L39" s="38">
        <v>0</v>
      </c>
      <c r="M39" s="38">
        <v>0</v>
      </c>
      <c r="N39" s="38">
        <v>0</v>
      </c>
      <c r="O39" s="38">
        <v>0</v>
      </c>
      <c r="P39" s="38">
        <v>0</v>
      </c>
      <c r="S39" s="163"/>
    </row>
    <row r="40" spans="1:19" x14ac:dyDescent="0.25">
      <c r="A40" s="40" t="s">
        <v>33</v>
      </c>
      <c r="B40" s="40">
        <v>0</v>
      </c>
      <c r="C40" s="40">
        <v>0</v>
      </c>
      <c r="D40" s="163">
        <v>0</v>
      </c>
      <c r="E40" s="38">
        <v>0</v>
      </c>
      <c r="F40" s="38">
        <v>0</v>
      </c>
      <c r="G40" s="38">
        <v>0</v>
      </c>
      <c r="H40" s="38">
        <v>0</v>
      </c>
      <c r="I40" s="38">
        <v>0</v>
      </c>
      <c r="J40" s="38">
        <v>0</v>
      </c>
      <c r="K40" s="38">
        <v>0</v>
      </c>
      <c r="L40" s="38">
        <v>0</v>
      </c>
      <c r="M40" s="38">
        <v>0</v>
      </c>
      <c r="N40" s="38">
        <v>0</v>
      </c>
      <c r="O40" s="38">
        <v>0</v>
      </c>
      <c r="P40" s="38">
        <v>0</v>
      </c>
      <c r="S40" s="163"/>
    </row>
    <row r="41" spans="1:19" x14ac:dyDescent="0.25">
      <c r="A41" s="40" t="s">
        <v>41</v>
      </c>
      <c r="B41" s="40">
        <v>0</v>
      </c>
      <c r="C41" s="40">
        <v>0</v>
      </c>
      <c r="D41" s="163">
        <v>0</v>
      </c>
      <c r="E41" s="38">
        <v>0</v>
      </c>
      <c r="F41" s="38">
        <v>0</v>
      </c>
      <c r="G41" s="38">
        <v>0</v>
      </c>
      <c r="H41" s="38">
        <v>0</v>
      </c>
      <c r="I41" s="38">
        <v>0</v>
      </c>
      <c r="J41" s="38">
        <v>0</v>
      </c>
      <c r="K41" s="38">
        <v>0</v>
      </c>
      <c r="L41" s="38">
        <v>0</v>
      </c>
      <c r="M41" s="38">
        <v>0</v>
      </c>
      <c r="N41" s="38">
        <v>0</v>
      </c>
      <c r="O41" s="38">
        <v>0</v>
      </c>
      <c r="P41" s="38">
        <v>0</v>
      </c>
      <c r="S41" s="163"/>
    </row>
    <row r="42" spans="1:19" x14ac:dyDescent="0.25">
      <c r="A42" s="40" t="s">
        <v>43</v>
      </c>
      <c r="B42" s="40">
        <v>0</v>
      </c>
      <c r="C42" s="40">
        <v>0</v>
      </c>
      <c r="D42" s="163">
        <v>0</v>
      </c>
      <c r="E42" s="38">
        <v>0</v>
      </c>
      <c r="F42" s="38">
        <v>0</v>
      </c>
      <c r="G42" s="38">
        <v>0</v>
      </c>
      <c r="H42" s="38">
        <v>0</v>
      </c>
      <c r="I42" s="38">
        <v>0</v>
      </c>
      <c r="J42" s="38">
        <v>0</v>
      </c>
      <c r="K42" s="38">
        <v>0</v>
      </c>
      <c r="L42" s="38">
        <v>0</v>
      </c>
      <c r="M42" s="38">
        <v>0</v>
      </c>
      <c r="N42" s="38">
        <v>0</v>
      </c>
      <c r="O42" s="38">
        <v>0</v>
      </c>
      <c r="P42" s="38">
        <v>0</v>
      </c>
      <c r="S42" s="180"/>
    </row>
    <row r="43" spans="1:19" x14ac:dyDescent="0.25">
      <c r="A43" s="40" t="s">
        <v>14</v>
      </c>
      <c r="B43" s="163">
        <v>119</v>
      </c>
      <c r="C43" s="163">
        <v>106</v>
      </c>
      <c r="D43" s="76" t="s">
        <v>699</v>
      </c>
      <c r="E43" s="38">
        <v>91</v>
      </c>
      <c r="F43" s="38">
        <v>80</v>
      </c>
      <c r="G43" s="38" t="s">
        <v>684</v>
      </c>
      <c r="H43" s="38">
        <v>28</v>
      </c>
      <c r="I43" s="38">
        <v>26</v>
      </c>
      <c r="J43" s="38" t="s">
        <v>700</v>
      </c>
      <c r="K43" s="38">
        <v>0</v>
      </c>
      <c r="L43" s="38">
        <v>0</v>
      </c>
      <c r="M43" s="38" t="s">
        <v>85</v>
      </c>
      <c r="N43" s="38">
        <v>0</v>
      </c>
      <c r="O43" s="38">
        <v>0</v>
      </c>
      <c r="P43" s="38" t="s">
        <v>85</v>
      </c>
      <c r="S43" s="181"/>
    </row>
    <row r="44" spans="1:19" x14ac:dyDescent="0.25">
      <c r="B44" s="40"/>
      <c r="C44" s="40"/>
      <c r="D44" s="40"/>
      <c r="E44" s="38"/>
      <c r="F44" s="38"/>
      <c r="G44" s="38"/>
      <c r="H44" s="38"/>
      <c r="I44" s="38"/>
      <c r="J44" s="38"/>
      <c r="K44" s="38"/>
      <c r="L44" s="38"/>
      <c r="M44" s="38"/>
      <c r="N44" s="38"/>
      <c r="O44" s="38"/>
      <c r="P44" s="38"/>
    </row>
    <row r="45" spans="1:19" x14ac:dyDescent="0.25">
      <c r="B45" s="40"/>
      <c r="C45" s="40"/>
      <c r="D45" s="40"/>
      <c r="E45" s="38"/>
      <c r="F45" s="38"/>
      <c r="G45" s="38"/>
      <c r="H45" s="38"/>
      <c r="I45" s="38"/>
      <c r="J45" s="38"/>
      <c r="K45" s="38"/>
      <c r="L45" s="38"/>
      <c r="M45" s="38"/>
      <c r="N45" s="38"/>
      <c r="O45" s="38"/>
      <c r="P45" s="38"/>
    </row>
    <row r="47" spans="1:19" x14ac:dyDescent="0.25">
      <c r="A47" s="41" t="s">
        <v>564</v>
      </c>
    </row>
    <row r="48" spans="1:19" x14ac:dyDescent="0.25">
      <c r="A48" s="41" t="s">
        <v>701</v>
      </c>
    </row>
  </sheetData>
  <autoFilter ref="A12:S12">
    <sortState ref="A13:S42">
      <sortCondition ref="A12"/>
    </sortState>
  </autoFilter>
  <hyperlinks>
    <hyperlink ref="A1" r:id="rId1"/>
  </hyperlinks>
  <pageMargins left="0.7" right="0.7" top="0.75" bottom="0.75" header="0.3" footer="0.3"/>
  <pageSetup paperSize="9" orientation="portrait"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>
    <tabColor rgb="FF00B050"/>
  </sheetPr>
  <dimension ref="A1:R48"/>
  <sheetViews>
    <sheetView topLeftCell="B11" zoomScaleNormal="100" workbookViewId="0">
      <selection activeCell="R13" sqref="R13:R42"/>
    </sheetView>
  </sheetViews>
  <sheetFormatPr defaultColWidth="9" defaultRowHeight="13.8" x14ac:dyDescent="0.25"/>
  <cols>
    <col min="1" max="1" width="50.69921875" style="41" customWidth="1"/>
    <col min="2" max="4" width="9" style="41"/>
    <col min="5" max="17" width="9" style="41" customWidth="1"/>
    <col min="18" max="16384" width="9" style="41"/>
  </cols>
  <sheetData>
    <row r="1" spans="1:18" ht="14.25" x14ac:dyDescent="0.2">
      <c r="A1" s="66" t="s">
        <v>183</v>
      </c>
    </row>
    <row r="3" spans="1:18" x14ac:dyDescent="0.25">
      <c r="A3" s="41" t="s">
        <v>93</v>
      </c>
      <c r="B3" s="20" t="s">
        <v>89</v>
      </c>
      <c r="C3" s="41">
        <v>1</v>
      </c>
      <c r="D3" s="41" t="s">
        <v>151</v>
      </c>
    </row>
    <row r="4" spans="1:18" x14ac:dyDescent="0.25">
      <c r="C4" s="41">
        <v>2</v>
      </c>
      <c r="D4" s="41" t="s">
        <v>152</v>
      </c>
    </row>
    <row r="5" spans="1:18" x14ac:dyDescent="0.25">
      <c r="C5" s="41">
        <v>3</v>
      </c>
      <c r="D5" s="41" t="s">
        <v>153</v>
      </c>
    </row>
    <row r="6" spans="1:18" x14ac:dyDescent="0.25">
      <c r="A6" s="41" t="s">
        <v>91</v>
      </c>
      <c r="C6" s="41">
        <v>4</v>
      </c>
      <c r="D6" s="41" t="s">
        <v>154</v>
      </c>
    </row>
    <row r="7" spans="1:18" x14ac:dyDescent="0.25">
      <c r="A7" s="41" t="s">
        <v>92</v>
      </c>
      <c r="C7" s="41">
        <v>5</v>
      </c>
      <c r="D7" s="41" t="s">
        <v>155</v>
      </c>
    </row>
    <row r="11" spans="1:18" x14ac:dyDescent="0.25">
      <c r="A11" s="85"/>
      <c r="B11" s="41" t="s">
        <v>80</v>
      </c>
      <c r="E11" s="41" t="s">
        <v>81</v>
      </c>
      <c r="H11" s="41" t="s">
        <v>82</v>
      </c>
      <c r="K11" s="41" t="s">
        <v>83</v>
      </c>
      <c r="N11" s="41" t="s">
        <v>84</v>
      </c>
      <c r="R11" s="41" t="s">
        <v>488</v>
      </c>
    </row>
    <row r="12" spans="1:18" x14ac:dyDescent="0.25">
      <c r="A12" s="41" t="s">
        <v>48</v>
      </c>
      <c r="B12" s="41" t="s">
        <v>15</v>
      </c>
      <c r="C12" s="41" t="s">
        <v>16</v>
      </c>
      <c r="D12" s="41" t="s">
        <v>50</v>
      </c>
      <c r="E12" s="41" t="s">
        <v>15</v>
      </c>
      <c r="F12" s="41" t="s">
        <v>16</v>
      </c>
      <c r="G12" s="41" t="s">
        <v>50</v>
      </c>
      <c r="H12" s="41" t="s">
        <v>15</v>
      </c>
      <c r="I12" s="41" t="s">
        <v>16</v>
      </c>
      <c r="J12" s="41" t="s">
        <v>50</v>
      </c>
      <c r="K12" s="41" t="s">
        <v>15</v>
      </c>
      <c r="L12" s="41" t="s">
        <v>16</v>
      </c>
      <c r="M12" s="41" t="s">
        <v>50</v>
      </c>
      <c r="N12" s="41" t="s">
        <v>15</v>
      </c>
      <c r="O12" s="41" t="s">
        <v>16</v>
      </c>
      <c r="P12" s="41" t="s">
        <v>50</v>
      </c>
    </row>
    <row r="13" spans="1:18" x14ac:dyDescent="0.25">
      <c r="A13" s="40" t="s">
        <v>23</v>
      </c>
      <c r="B13" s="40">
        <v>9</v>
      </c>
      <c r="C13" s="40">
        <v>9</v>
      </c>
      <c r="D13" s="81">
        <v>100</v>
      </c>
      <c r="E13" s="38">
        <v>6</v>
      </c>
      <c r="F13" s="38">
        <v>6</v>
      </c>
      <c r="G13" s="38">
        <v>100</v>
      </c>
      <c r="H13" s="38">
        <v>3</v>
      </c>
      <c r="I13" s="38">
        <v>3</v>
      </c>
      <c r="J13" s="38">
        <v>100</v>
      </c>
      <c r="K13" s="38">
        <v>0</v>
      </c>
      <c r="L13" s="38">
        <v>0</v>
      </c>
      <c r="M13" s="41">
        <v>0</v>
      </c>
      <c r="N13" s="41">
        <v>0</v>
      </c>
      <c r="O13" s="41">
        <v>0</v>
      </c>
      <c r="P13" s="41">
        <v>0</v>
      </c>
      <c r="R13" s="180"/>
    </row>
    <row r="14" spans="1:18" x14ac:dyDescent="0.25">
      <c r="A14" s="40" t="s">
        <v>35</v>
      </c>
      <c r="B14" s="40">
        <v>7</v>
      </c>
      <c r="C14" s="40">
        <v>7</v>
      </c>
      <c r="D14" s="76">
        <v>100</v>
      </c>
      <c r="E14" s="38">
        <v>5</v>
      </c>
      <c r="F14" s="38">
        <v>5</v>
      </c>
      <c r="G14" s="38">
        <v>100</v>
      </c>
      <c r="H14" s="38">
        <v>2</v>
      </c>
      <c r="I14" s="38">
        <v>2</v>
      </c>
      <c r="J14" s="38">
        <v>100</v>
      </c>
      <c r="K14" s="38">
        <v>0</v>
      </c>
      <c r="L14" s="38">
        <v>0</v>
      </c>
      <c r="M14" s="41">
        <v>0</v>
      </c>
      <c r="N14" s="41">
        <v>0</v>
      </c>
      <c r="O14" s="41">
        <v>0</v>
      </c>
      <c r="P14" s="41">
        <v>0</v>
      </c>
      <c r="R14" s="180"/>
    </row>
    <row r="15" spans="1:18" x14ac:dyDescent="0.25">
      <c r="A15" s="40" t="s">
        <v>18</v>
      </c>
      <c r="B15" s="40">
        <v>6</v>
      </c>
      <c r="C15" s="40">
        <v>6</v>
      </c>
      <c r="D15" s="76">
        <v>100</v>
      </c>
      <c r="E15" s="38">
        <v>4</v>
      </c>
      <c r="F15" s="38">
        <v>4</v>
      </c>
      <c r="G15" s="38">
        <v>100</v>
      </c>
      <c r="H15" s="38">
        <v>2</v>
      </c>
      <c r="I15" s="38">
        <v>2</v>
      </c>
      <c r="J15" s="38">
        <v>100</v>
      </c>
      <c r="K15" s="38">
        <v>0</v>
      </c>
      <c r="L15" s="38">
        <v>0</v>
      </c>
      <c r="M15" s="41">
        <v>0</v>
      </c>
      <c r="N15" s="41">
        <v>0</v>
      </c>
      <c r="O15" s="41">
        <v>0</v>
      </c>
      <c r="P15" s="41">
        <v>0</v>
      </c>
      <c r="R15" s="180"/>
    </row>
    <row r="16" spans="1:18" x14ac:dyDescent="0.25">
      <c r="A16" s="40" t="s">
        <v>37</v>
      </c>
      <c r="B16" s="40">
        <v>3</v>
      </c>
      <c r="C16" s="40">
        <v>3</v>
      </c>
      <c r="D16" s="76">
        <v>100</v>
      </c>
      <c r="E16" s="38">
        <v>2</v>
      </c>
      <c r="F16" s="38">
        <v>2</v>
      </c>
      <c r="G16" s="38">
        <v>100</v>
      </c>
      <c r="H16" s="38">
        <v>1</v>
      </c>
      <c r="I16" s="38">
        <v>1</v>
      </c>
      <c r="J16" s="38">
        <v>100</v>
      </c>
      <c r="K16" s="38">
        <v>0</v>
      </c>
      <c r="L16" s="38">
        <v>0</v>
      </c>
      <c r="M16" s="41">
        <v>0</v>
      </c>
      <c r="N16" s="41">
        <v>0</v>
      </c>
      <c r="O16" s="41">
        <v>0</v>
      </c>
      <c r="P16" s="41">
        <v>0</v>
      </c>
      <c r="R16" s="180"/>
    </row>
    <row r="17" spans="1:18" x14ac:dyDescent="0.25">
      <c r="A17" s="40" t="s">
        <v>39</v>
      </c>
      <c r="B17" s="40">
        <v>3</v>
      </c>
      <c r="C17" s="40">
        <v>3</v>
      </c>
      <c r="D17" s="76">
        <v>100</v>
      </c>
      <c r="E17" s="38">
        <v>2</v>
      </c>
      <c r="F17" s="38">
        <v>2</v>
      </c>
      <c r="G17" s="38">
        <v>100</v>
      </c>
      <c r="H17" s="38">
        <v>1</v>
      </c>
      <c r="I17" s="38">
        <v>1</v>
      </c>
      <c r="J17" s="38">
        <v>100</v>
      </c>
      <c r="K17" s="38">
        <v>0</v>
      </c>
      <c r="L17" s="38">
        <v>0</v>
      </c>
      <c r="M17" s="41">
        <v>0</v>
      </c>
      <c r="N17" s="41">
        <v>0</v>
      </c>
      <c r="O17" s="41">
        <v>0</v>
      </c>
      <c r="P17" s="41">
        <v>0</v>
      </c>
      <c r="R17" s="180"/>
    </row>
    <row r="18" spans="1:18" x14ac:dyDescent="0.25">
      <c r="A18" s="40" t="s">
        <v>42</v>
      </c>
      <c r="B18" s="40">
        <v>3</v>
      </c>
      <c r="C18" s="40">
        <v>3</v>
      </c>
      <c r="D18" s="76">
        <v>100</v>
      </c>
      <c r="E18" s="38">
        <v>3</v>
      </c>
      <c r="F18" s="38">
        <v>3</v>
      </c>
      <c r="G18" s="38">
        <v>100</v>
      </c>
      <c r="H18" s="38">
        <v>0</v>
      </c>
      <c r="I18" s="38">
        <v>0</v>
      </c>
      <c r="J18" s="38">
        <v>0</v>
      </c>
      <c r="K18" s="38">
        <v>0</v>
      </c>
      <c r="L18" s="38">
        <v>0</v>
      </c>
      <c r="M18" s="41">
        <v>0</v>
      </c>
      <c r="N18" s="41">
        <v>0</v>
      </c>
      <c r="O18" s="41">
        <v>0</v>
      </c>
      <c r="P18" s="41">
        <v>0</v>
      </c>
      <c r="R18" s="180"/>
    </row>
    <row r="19" spans="1:18" x14ac:dyDescent="0.25">
      <c r="A19" s="40" t="s">
        <v>45</v>
      </c>
      <c r="B19" s="40">
        <v>3</v>
      </c>
      <c r="C19" s="40">
        <v>3</v>
      </c>
      <c r="D19" s="76">
        <v>100</v>
      </c>
      <c r="E19" s="38">
        <v>2</v>
      </c>
      <c r="F19" s="38">
        <v>2</v>
      </c>
      <c r="G19" s="38">
        <v>100</v>
      </c>
      <c r="H19" s="38">
        <v>1</v>
      </c>
      <c r="I19" s="38">
        <v>1</v>
      </c>
      <c r="J19" s="38">
        <v>100</v>
      </c>
      <c r="K19" s="38">
        <v>0</v>
      </c>
      <c r="L19" s="38">
        <v>0</v>
      </c>
      <c r="M19" s="41">
        <v>0</v>
      </c>
      <c r="N19" s="41">
        <v>0</v>
      </c>
      <c r="O19" s="41">
        <v>0</v>
      </c>
      <c r="P19" s="41">
        <v>0</v>
      </c>
      <c r="R19" s="180"/>
    </row>
    <row r="20" spans="1:18" x14ac:dyDescent="0.25">
      <c r="A20" s="40" t="s">
        <v>46</v>
      </c>
      <c r="B20" s="40">
        <v>3</v>
      </c>
      <c r="C20" s="40">
        <v>3</v>
      </c>
      <c r="D20" s="81">
        <v>100</v>
      </c>
      <c r="E20" s="38">
        <v>3</v>
      </c>
      <c r="F20" s="38">
        <v>3</v>
      </c>
      <c r="G20" s="38">
        <v>100</v>
      </c>
      <c r="H20" s="38">
        <v>0</v>
      </c>
      <c r="I20" s="38">
        <v>0</v>
      </c>
      <c r="J20" s="38">
        <v>0</v>
      </c>
      <c r="K20" s="38">
        <v>0</v>
      </c>
      <c r="L20" s="38">
        <v>0</v>
      </c>
      <c r="M20" s="41">
        <v>0</v>
      </c>
      <c r="N20" s="41">
        <v>0</v>
      </c>
      <c r="O20" s="41">
        <v>0</v>
      </c>
      <c r="P20" s="41">
        <v>0</v>
      </c>
      <c r="R20" s="180"/>
    </row>
    <row r="21" spans="1:18" x14ac:dyDescent="0.25">
      <c r="A21" s="40" t="s">
        <v>24</v>
      </c>
      <c r="B21" s="40">
        <v>2</v>
      </c>
      <c r="C21" s="40">
        <v>2</v>
      </c>
      <c r="D21" s="81">
        <v>100</v>
      </c>
      <c r="E21" s="38">
        <v>2</v>
      </c>
      <c r="F21" s="38">
        <v>2</v>
      </c>
      <c r="G21" s="38">
        <v>100</v>
      </c>
      <c r="H21" s="38">
        <v>0</v>
      </c>
      <c r="I21" s="38">
        <v>0</v>
      </c>
      <c r="J21" s="38">
        <v>0</v>
      </c>
      <c r="K21" s="38">
        <v>0</v>
      </c>
      <c r="L21" s="38">
        <v>0</v>
      </c>
      <c r="M21" s="41">
        <v>0</v>
      </c>
      <c r="N21" s="41">
        <v>0</v>
      </c>
      <c r="O21" s="41">
        <v>0</v>
      </c>
      <c r="P21" s="41">
        <v>0</v>
      </c>
      <c r="R21" s="180"/>
    </row>
    <row r="22" spans="1:18" x14ac:dyDescent="0.25">
      <c r="A22" s="40" t="s">
        <v>36</v>
      </c>
      <c r="B22" s="40">
        <v>2</v>
      </c>
      <c r="C22" s="40">
        <v>2</v>
      </c>
      <c r="D22" s="76">
        <v>100</v>
      </c>
      <c r="E22" s="38">
        <v>2</v>
      </c>
      <c r="F22" s="38">
        <v>2</v>
      </c>
      <c r="G22" s="38">
        <v>100</v>
      </c>
      <c r="H22" s="38">
        <v>0</v>
      </c>
      <c r="I22" s="38">
        <v>0</v>
      </c>
      <c r="J22" s="38">
        <v>0</v>
      </c>
      <c r="K22" s="38">
        <v>0</v>
      </c>
      <c r="L22" s="38">
        <v>0</v>
      </c>
      <c r="M22" s="41">
        <v>0</v>
      </c>
      <c r="N22" s="41">
        <v>0</v>
      </c>
      <c r="O22" s="41">
        <v>0</v>
      </c>
      <c r="P22" s="41">
        <v>0</v>
      </c>
      <c r="R22" s="180"/>
    </row>
    <row r="23" spans="1:18" x14ac:dyDescent="0.25">
      <c r="A23" s="40" t="s">
        <v>19</v>
      </c>
      <c r="B23" s="40">
        <v>1</v>
      </c>
      <c r="C23" s="40">
        <v>1</v>
      </c>
      <c r="D23" s="76">
        <v>100</v>
      </c>
      <c r="E23" s="38">
        <v>1</v>
      </c>
      <c r="F23" s="38">
        <v>1</v>
      </c>
      <c r="G23" s="38">
        <v>100</v>
      </c>
      <c r="H23" s="38">
        <v>0</v>
      </c>
      <c r="I23" s="38">
        <v>0</v>
      </c>
      <c r="J23" s="38">
        <v>0</v>
      </c>
      <c r="K23" s="38">
        <v>0</v>
      </c>
      <c r="L23" s="38">
        <v>0</v>
      </c>
      <c r="M23" s="41">
        <v>0</v>
      </c>
      <c r="N23" s="41">
        <v>0</v>
      </c>
      <c r="O23" s="41">
        <v>0</v>
      </c>
      <c r="P23" s="41">
        <v>0</v>
      </c>
      <c r="R23" s="180"/>
    </row>
    <row r="24" spans="1:18" x14ac:dyDescent="0.25">
      <c r="A24" s="40" t="s">
        <v>34</v>
      </c>
      <c r="B24" s="40">
        <v>1</v>
      </c>
      <c r="C24" s="40">
        <v>1</v>
      </c>
      <c r="D24" s="76">
        <v>100</v>
      </c>
      <c r="E24" s="38">
        <v>0</v>
      </c>
      <c r="F24" s="38">
        <v>0</v>
      </c>
      <c r="G24" s="38">
        <v>0</v>
      </c>
      <c r="H24" s="38">
        <v>1</v>
      </c>
      <c r="I24" s="38">
        <v>1</v>
      </c>
      <c r="J24" s="38">
        <v>100</v>
      </c>
      <c r="K24" s="38">
        <v>0</v>
      </c>
      <c r="L24" s="38">
        <v>0</v>
      </c>
      <c r="M24" s="41">
        <v>0</v>
      </c>
      <c r="N24" s="41">
        <v>0</v>
      </c>
      <c r="O24" s="41">
        <v>0</v>
      </c>
      <c r="P24" s="41">
        <v>0</v>
      </c>
      <c r="R24" s="180"/>
    </row>
    <row r="25" spans="1:18" x14ac:dyDescent="0.25">
      <c r="A25" s="40" t="s">
        <v>27</v>
      </c>
      <c r="B25" s="40">
        <v>8</v>
      </c>
      <c r="C25" s="40">
        <v>7</v>
      </c>
      <c r="D25" s="81">
        <v>87.5</v>
      </c>
      <c r="E25" s="38">
        <v>5</v>
      </c>
      <c r="F25" s="38">
        <v>4</v>
      </c>
      <c r="G25" s="38">
        <v>80</v>
      </c>
      <c r="H25" s="38">
        <v>3</v>
      </c>
      <c r="I25" s="38">
        <v>3</v>
      </c>
      <c r="J25" s="38">
        <v>100</v>
      </c>
      <c r="K25" s="38">
        <v>0</v>
      </c>
      <c r="L25" s="38">
        <v>0</v>
      </c>
      <c r="M25" s="41">
        <v>0</v>
      </c>
      <c r="N25" s="41">
        <v>0</v>
      </c>
      <c r="O25" s="41">
        <v>0</v>
      </c>
      <c r="P25" s="41">
        <v>0</v>
      </c>
      <c r="R25" s="180"/>
    </row>
    <row r="26" spans="1:18" x14ac:dyDescent="0.25">
      <c r="A26" s="40" t="s">
        <v>32</v>
      </c>
      <c r="B26" s="40">
        <v>8</v>
      </c>
      <c r="C26" s="40">
        <v>7</v>
      </c>
      <c r="D26" s="81">
        <v>87.5</v>
      </c>
      <c r="E26" s="38">
        <v>6</v>
      </c>
      <c r="F26" s="38">
        <v>5</v>
      </c>
      <c r="G26" s="38">
        <v>83.33</v>
      </c>
      <c r="H26" s="38">
        <v>2</v>
      </c>
      <c r="I26" s="38">
        <v>2</v>
      </c>
      <c r="J26" s="38">
        <v>100</v>
      </c>
      <c r="K26" s="38">
        <v>0</v>
      </c>
      <c r="L26" s="38">
        <v>0</v>
      </c>
      <c r="M26" s="41">
        <v>0</v>
      </c>
      <c r="N26" s="41">
        <v>0</v>
      </c>
      <c r="O26" s="41">
        <v>0</v>
      </c>
      <c r="P26" s="41">
        <v>0</v>
      </c>
      <c r="R26" s="180"/>
    </row>
    <row r="27" spans="1:18" x14ac:dyDescent="0.25">
      <c r="A27" s="40" t="s">
        <v>40</v>
      </c>
      <c r="B27" s="40">
        <v>11</v>
      </c>
      <c r="C27" s="40">
        <v>9</v>
      </c>
      <c r="D27" s="76">
        <v>81.819999999999993</v>
      </c>
      <c r="E27" s="38">
        <v>8</v>
      </c>
      <c r="F27" s="38">
        <v>6</v>
      </c>
      <c r="G27" s="38">
        <v>75</v>
      </c>
      <c r="H27" s="38">
        <v>3</v>
      </c>
      <c r="I27" s="38">
        <v>3</v>
      </c>
      <c r="J27" s="38">
        <v>100</v>
      </c>
      <c r="K27" s="38">
        <v>0</v>
      </c>
      <c r="L27" s="38">
        <v>0</v>
      </c>
      <c r="M27" s="41">
        <v>0</v>
      </c>
      <c r="N27" s="41">
        <v>0</v>
      </c>
      <c r="O27" s="41">
        <v>0</v>
      </c>
      <c r="P27" s="41">
        <v>0</v>
      </c>
      <c r="R27" s="180"/>
    </row>
    <row r="28" spans="1:18" x14ac:dyDescent="0.25">
      <c r="A28" s="40" t="s">
        <v>29</v>
      </c>
      <c r="B28" s="40">
        <v>5</v>
      </c>
      <c r="C28" s="40">
        <v>4</v>
      </c>
      <c r="D28" s="76">
        <v>80</v>
      </c>
      <c r="E28" s="38">
        <v>5</v>
      </c>
      <c r="F28" s="38">
        <v>4</v>
      </c>
      <c r="G28" s="38">
        <v>80</v>
      </c>
      <c r="H28" s="38">
        <v>0</v>
      </c>
      <c r="I28" s="38">
        <v>0</v>
      </c>
      <c r="J28" s="38">
        <v>0</v>
      </c>
      <c r="K28" s="38">
        <v>0</v>
      </c>
      <c r="L28" s="38">
        <v>0</v>
      </c>
      <c r="M28" s="41">
        <v>0</v>
      </c>
      <c r="N28" s="41">
        <v>0</v>
      </c>
      <c r="O28" s="41">
        <v>0</v>
      </c>
      <c r="P28" s="41">
        <v>0</v>
      </c>
      <c r="R28" s="180"/>
    </row>
    <row r="29" spans="1:18" x14ac:dyDescent="0.25">
      <c r="A29" s="40" t="s">
        <v>25</v>
      </c>
      <c r="B29" s="40">
        <v>4</v>
      </c>
      <c r="C29" s="40">
        <v>3</v>
      </c>
      <c r="D29" s="76">
        <v>75</v>
      </c>
      <c r="E29" s="38">
        <v>4</v>
      </c>
      <c r="F29" s="38">
        <v>3</v>
      </c>
      <c r="G29" s="38">
        <v>75</v>
      </c>
      <c r="H29" s="38">
        <v>0</v>
      </c>
      <c r="I29" s="38">
        <v>0</v>
      </c>
      <c r="J29" s="38">
        <v>0</v>
      </c>
      <c r="K29" s="38">
        <v>0</v>
      </c>
      <c r="L29" s="38">
        <v>0</v>
      </c>
      <c r="M29" s="41">
        <v>0</v>
      </c>
      <c r="N29" s="41">
        <v>0</v>
      </c>
      <c r="O29" s="41">
        <v>0</v>
      </c>
      <c r="P29" s="41">
        <v>0</v>
      </c>
      <c r="R29" s="180"/>
    </row>
    <row r="30" spans="1:18" x14ac:dyDescent="0.25">
      <c r="A30" s="40" t="s">
        <v>38</v>
      </c>
      <c r="B30" s="40">
        <v>4</v>
      </c>
      <c r="C30" s="40">
        <v>3</v>
      </c>
      <c r="D30" s="76">
        <v>75</v>
      </c>
      <c r="E30" s="38">
        <v>4</v>
      </c>
      <c r="F30" s="38">
        <v>3</v>
      </c>
      <c r="G30" s="38">
        <v>75</v>
      </c>
      <c r="H30" s="38">
        <v>0</v>
      </c>
      <c r="I30" s="38">
        <v>0</v>
      </c>
      <c r="J30" s="38">
        <v>0</v>
      </c>
      <c r="K30" s="38">
        <v>0</v>
      </c>
      <c r="L30" s="38">
        <v>0</v>
      </c>
      <c r="M30" s="41">
        <v>0</v>
      </c>
      <c r="N30" s="41">
        <v>0</v>
      </c>
      <c r="O30" s="41">
        <v>0</v>
      </c>
      <c r="P30" s="41">
        <v>0</v>
      </c>
      <c r="R30" s="180"/>
    </row>
    <row r="31" spans="1:18" x14ac:dyDescent="0.25">
      <c r="A31" s="40" t="s">
        <v>44</v>
      </c>
      <c r="B31" s="40">
        <v>4</v>
      </c>
      <c r="C31" s="40">
        <v>3</v>
      </c>
      <c r="D31" s="81">
        <v>75</v>
      </c>
      <c r="E31" s="38">
        <v>3</v>
      </c>
      <c r="F31" s="38">
        <v>3</v>
      </c>
      <c r="G31" s="38">
        <v>100</v>
      </c>
      <c r="H31" s="38">
        <v>1</v>
      </c>
      <c r="I31" s="38">
        <v>0</v>
      </c>
      <c r="J31" s="38">
        <v>0</v>
      </c>
      <c r="K31" s="38">
        <v>0</v>
      </c>
      <c r="L31" s="38">
        <v>0</v>
      </c>
      <c r="M31" s="41">
        <v>0</v>
      </c>
      <c r="N31" s="41">
        <v>0</v>
      </c>
      <c r="O31" s="41">
        <v>0</v>
      </c>
      <c r="P31" s="41">
        <v>0</v>
      </c>
      <c r="R31" s="163"/>
    </row>
    <row r="32" spans="1:18" x14ac:dyDescent="0.25">
      <c r="A32" s="40" t="s">
        <v>28</v>
      </c>
      <c r="B32" s="40">
        <v>9</v>
      </c>
      <c r="C32" s="40">
        <v>6</v>
      </c>
      <c r="D32" s="21">
        <v>66.67</v>
      </c>
      <c r="E32" s="38">
        <v>7</v>
      </c>
      <c r="F32" s="38">
        <v>5</v>
      </c>
      <c r="G32" s="38">
        <v>71.430000000000007</v>
      </c>
      <c r="H32" s="38">
        <v>2</v>
      </c>
      <c r="I32" s="38">
        <v>1</v>
      </c>
      <c r="J32" s="38">
        <v>50</v>
      </c>
      <c r="K32" s="38">
        <v>0</v>
      </c>
      <c r="L32" s="38">
        <v>0</v>
      </c>
      <c r="M32" s="41">
        <v>0</v>
      </c>
      <c r="N32" s="41">
        <v>0</v>
      </c>
      <c r="O32" s="41">
        <v>0</v>
      </c>
      <c r="P32" s="41">
        <v>0</v>
      </c>
      <c r="R32" s="163"/>
    </row>
    <row r="33" spans="1:18" x14ac:dyDescent="0.25">
      <c r="A33" s="40" t="s">
        <v>30</v>
      </c>
      <c r="B33" s="40">
        <v>9</v>
      </c>
      <c r="C33" s="40">
        <v>6</v>
      </c>
      <c r="D33" s="21">
        <v>66.67</v>
      </c>
      <c r="E33" s="38">
        <v>7</v>
      </c>
      <c r="F33" s="38">
        <v>5</v>
      </c>
      <c r="G33" s="38">
        <v>71.430000000000007</v>
      </c>
      <c r="H33" s="38">
        <v>2</v>
      </c>
      <c r="I33" s="38">
        <v>1</v>
      </c>
      <c r="J33" s="38">
        <v>50</v>
      </c>
      <c r="K33" s="38">
        <v>0</v>
      </c>
      <c r="L33" s="38">
        <v>0</v>
      </c>
      <c r="M33" s="41">
        <v>0</v>
      </c>
      <c r="N33" s="41">
        <v>0</v>
      </c>
      <c r="O33" s="41">
        <v>0</v>
      </c>
      <c r="P33" s="41">
        <v>0</v>
      </c>
      <c r="R33" s="163"/>
    </row>
    <row r="34" spans="1:18" x14ac:dyDescent="0.25">
      <c r="A34" s="40" t="s">
        <v>20</v>
      </c>
      <c r="B34" s="40">
        <v>6</v>
      </c>
      <c r="C34" s="40">
        <v>4</v>
      </c>
      <c r="D34" s="21">
        <v>66.67</v>
      </c>
      <c r="E34" s="38">
        <v>5</v>
      </c>
      <c r="F34" s="38">
        <v>3</v>
      </c>
      <c r="G34" s="38">
        <v>60</v>
      </c>
      <c r="H34" s="38">
        <v>1</v>
      </c>
      <c r="I34" s="38">
        <v>1</v>
      </c>
      <c r="J34" s="38">
        <v>100</v>
      </c>
      <c r="K34" s="38">
        <v>0</v>
      </c>
      <c r="L34" s="38">
        <v>0</v>
      </c>
      <c r="M34" s="41">
        <v>0</v>
      </c>
      <c r="N34" s="41">
        <v>0</v>
      </c>
      <c r="O34" s="41">
        <v>0</v>
      </c>
      <c r="P34" s="41">
        <v>0</v>
      </c>
      <c r="R34" s="163"/>
    </row>
    <row r="35" spans="1:18" x14ac:dyDescent="0.25">
      <c r="A35" s="40" t="s">
        <v>31</v>
      </c>
      <c r="B35" s="40">
        <v>4</v>
      </c>
      <c r="C35" s="40">
        <v>2</v>
      </c>
      <c r="D35" s="86">
        <v>50</v>
      </c>
      <c r="E35" s="38">
        <v>3</v>
      </c>
      <c r="F35" s="38">
        <v>2</v>
      </c>
      <c r="G35" s="38">
        <v>66.67</v>
      </c>
      <c r="H35" s="38">
        <v>1</v>
      </c>
      <c r="I35" s="38">
        <v>0</v>
      </c>
      <c r="J35" s="38">
        <v>0</v>
      </c>
      <c r="K35" s="38">
        <v>0</v>
      </c>
      <c r="L35" s="38">
        <v>0</v>
      </c>
      <c r="M35" s="41">
        <v>0</v>
      </c>
      <c r="N35" s="41">
        <v>0</v>
      </c>
      <c r="O35" s="41">
        <v>0</v>
      </c>
      <c r="P35" s="41">
        <v>0</v>
      </c>
      <c r="R35" s="163"/>
    </row>
    <row r="36" spans="1:18" x14ac:dyDescent="0.25">
      <c r="A36" s="40" t="s">
        <v>47</v>
      </c>
      <c r="B36" s="40">
        <v>4</v>
      </c>
      <c r="C36" s="40">
        <v>2</v>
      </c>
      <c r="D36" s="21">
        <v>50</v>
      </c>
      <c r="E36" s="38">
        <v>2</v>
      </c>
      <c r="F36" s="38">
        <v>0</v>
      </c>
      <c r="G36" s="38">
        <v>0</v>
      </c>
      <c r="H36" s="38">
        <v>2</v>
      </c>
      <c r="I36" s="38">
        <v>2</v>
      </c>
      <c r="J36" s="38">
        <v>100</v>
      </c>
      <c r="K36" s="38">
        <v>0</v>
      </c>
      <c r="L36" s="38">
        <v>0</v>
      </c>
      <c r="M36" s="41">
        <v>0</v>
      </c>
      <c r="N36" s="41">
        <v>0</v>
      </c>
      <c r="O36" s="41">
        <v>0</v>
      </c>
      <c r="P36" s="41">
        <v>0</v>
      </c>
      <c r="R36" s="163"/>
    </row>
    <row r="37" spans="1:18" x14ac:dyDescent="0.25">
      <c r="A37" s="40" t="s">
        <v>21</v>
      </c>
      <c r="B37" s="40">
        <v>0</v>
      </c>
      <c r="C37" s="40">
        <v>0</v>
      </c>
      <c r="D37" s="163">
        <v>0</v>
      </c>
      <c r="E37" s="38">
        <v>0</v>
      </c>
      <c r="F37" s="38">
        <v>0</v>
      </c>
      <c r="G37" s="38">
        <v>0</v>
      </c>
      <c r="H37" s="38">
        <v>0</v>
      </c>
      <c r="I37" s="38">
        <v>0</v>
      </c>
      <c r="J37" s="38">
        <v>0</v>
      </c>
      <c r="K37" s="38">
        <v>0</v>
      </c>
      <c r="L37" s="38">
        <v>0</v>
      </c>
      <c r="M37" s="41">
        <v>0</v>
      </c>
      <c r="N37" s="41">
        <v>0</v>
      </c>
      <c r="O37" s="41">
        <v>0</v>
      </c>
      <c r="P37" s="41">
        <v>0</v>
      </c>
      <c r="R37" s="163"/>
    </row>
    <row r="38" spans="1:18" x14ac:dyDescent="0.25">
      <c r="A38" s="40" t="s">
        <v>22</v>
      </c>
      <c r="B38" s="40">
        <v>0</v>
      </c>
      <c r="C38" s="40">
        <v>0</v>
      </c>
      <c r="D38" s="199">
        <v>0</v>
      </c>
      <c r="E38" s="38">
        <v>0</v>
      </c>
      <c r="F38" s="38">
        <v>0</v>
      </c>
      <c r="G38" s="38">
        <v>0</v>
      </c>
      <c r="H38" s="38">
        <v>0</v>
      </c>
      <c r="I38" s="38">
        <v>0</v>
      </c>
      <c r="J38" s="38">
        <v>0</v>
      </c>
      <c r="K38" s="38">
        <v>0</v>
      </c>
      <c r="L38" s="38">
        <v>0</v>
      </c>
      <c r="M38" s="41">
        <v>0</v>
      </c>
      <c r="N38" s="41">
        <v>0</v>
      </c>
      <c r="O38" s="41">
        <v>0</v>
      </c>
      <c r="P38" s="41">
        <v>0</v>
      </c>
      <c r="R38" s="163"/>
    </row>
    <row r="39" spans="1:18" x14ac:dyDescent="0.25">
      <c r="A39" s="40" t="s">
        <v>26</v>
      </c>
      <c r="B39" s="40">
        <v>0</v>
      </c>
      <c r="C39" s="40">
        <v>0</v>
      </c>
      <c r="D39" s="163">
        <v>0</v>
      </c>
      <c r="E39" s="38">
        <v>0</v>
      </c>
      <c r="F39" s="38">
        <v>0</v>
      </c>
      <c r="G39" s="38">
        <v>0</v>
      </c>
      <c r="H39" s="38">
        <v>0</v>
      </c>
      <c r="I39" s="38">
        <v>0</v>
      </c>
      <c r="J39" s="38">
        <v>0</v>
      </c>
      <c r="K39" s="38">
        <v>0</v>
      </c>
      <c r="L39" s="38">
        <v>0</v>
      </c>
      <c r="M39" s="41">
        <v>0</v>
      </c>
      <c r="N39" s="41">
        <v>0</v>
      </c>
      <c r="O39" s="41">
        <v>0</v>
      </c>
      <c r="P39" s="41">
        <v>0</v>
      </c>
      <c r="R39" s="163"/>
    </row>
    <row r="40" spans="1:18" x14ac:dyDescent="0.25">
      <c r="A40" s="40" t="s">
        <v>33</v>
      </c>
      <c r="B40" s="40">
        <v>0</v>
      </c>
      <c r="C40" s="40">
        <v>0</v>
      </c>
      <c r="D40" s="163">
        <v>0</v>
      </c>
      <c r="E40" s="38">
        <v>0</v>
      </c>
      <c r="F40" s="38">
        <v>0</v>
      </c>
      <c r="G40" s="38">
        <v>0</v>
      </c>
      <c r="H40" s="38">
        <v>0</v>
      </c>
      <c r="I40" s="38">
        <v>0</v>
      </c>
      <c r="J40" s="38">
        <v>0</v>
      </c>
      <c r="K40" s="38">
        <v>0</v>
      </c>
      <c r="L40" s="38">
        <v>0</v>
      </c>
      <c r="M40" s="41">
        <v>0</v>
      </c>
      <c r="N40" s="41">
        <v>0</v>
      </c>
      <c r="O40" s="41">
        <v>0</v>
      </c>
      <c r="P40" s="41">
        <v>0</v>
      </c>
      <c r="R40" s="163"/>
    </row>
    <row r="41" spans="1:18" x14ac:dyDescent="0.25">
      <c r="A41" s="40" t="s">
        <v>41</v>
      </c>
      <c r="B41" s="40">
        <v>0</v>
      </c>
      <c r="C41" s="40">
        <v>0</v>
      </c>
      <c r="D41" s="163">
        <v>0</v>
      </c>
      <c r="E41" s="38">
        <v>0</v>
      </c>
      <c r="F41" s="38">
        <v>0</v>
      </c>
      <c r="G41" s="38">
        <v>0</v>
      </c>
      <c r="H41" s="38">
        <v>0</v>
      </c>
      <c r="I41" s="38">
        <v>0</v>
      </c>
      <c r="J41" s="38">
        <v>0</v>
      </c>
      <c r="K41" s="38">
        <v>0</v>
      </c>
      <c r="L41" s="38">
        <v>0</v>
      </c>
      <c r="M41" s="41">
        <v>0</v>
      </c>
      <c r="N41" s="41">
        <v>0</v>
      </c>
      <c r="O41" s="41">
        <v>0</v>
      </c>
      <c r="P41" s="41">
        <v>0</v>
      </c>
      <c r="R41" s="163"/>
    </row>
    <row r="42" spans="1:18" x14ac:dyDescent="0.25">
      <c r="A42" s="40" t="s">
        <v>43</v>
      </c>
      <c r="B42" s="40">
        <v>0</v>
      </c>
      <c r="C42" s="40">
        <v>0</v>
      </c>
      <c r="D42" s="21">
        <v>0</v>
      </c>
      <c r="E42" s="38">
        <v>0</v>
      </c>
      <c r="F42" s="38">
        <v>0</v>
      </c>
      <c r="G42" s="38">
        <v>0</v>
      </c>
      <c r="H42" s="38">
        <v>0</v>
      </c>
      <c r="I42" s="38">
        <v>0</v>
      </c>
      <c r="J42" s="38">
        <v>0</v>
      </c>
      <c r="K42" s="38">
        <v>0</v>
      </c>
      <c r="L42" s="38">
        <v>0</v>
      </c>
      <c r="M42" s="41">
        <v>0</v>
      </c>
      <c r="N42" s="41">
        <v>0</v>
      </c>
      <c r="O42" s="41">
        <v>0</v>
      </c>
      <c r="P42" s="41">
        <v>0</v>
      </c>
      <c r="R42" s="180"/>
    </row>
    <row r="43" spans="1:18" x14ac:dyDescent="0.25">
      <c r="A43" s="40" t="s">
        <v>14</v>
      </c>
      <c r="B43" s="163">
        <v>119</v>
      </c>
      <c r="C43" s="163">
        <v>99</v>
      </c>
      <c r="D43" s="81" t="s">
        <v>702</v>
      </c>
      <c r="E43" s="38">
        <v>91</v>
      </c>
      <c r="F43" s="38">
        <v>75</v>
      </c>
      <c r="G43" s="38" t="s">
        <v>703</v>
      </c>
      <c r="H43" s="38">
        <v>28</v>
      </c>
      <c r="I43" s="38">
        <v>24</v>
      </c>
      <c r="J43" s="38" t="s">
        <v>704</v>
      </c>
      <c r="K43" s="38">
        <v>0</v>
      </c>
      <c r="L43" s="38">
        <v>0</v>
      </c>
      <c r="M43" s="41" t="s">
        <v>85</v>
      </c>
      <c r="N43" s="41">
        <v>0</v>
      </c>
      <c r="O43" s="41">
        <v>0</v>
      </c>
      <c r="P43" s="41" t="s">
        <v>85</v>
      </c>
      <c r="R43" s="181"/>
    </row>
    <row r="44" spans="1:18" x14ac:dyDescent="0.25">
      <c r="B44" s="40"/>
      <c r="C44" s="40"/>
      <c r="D44" s="89"/>
      <c r="E44" s="38"/>
      <c r="F44" s="38"/>
      <c r="G44" s="38"/>
      <c r="H44" s="38"/>
      <c r="I44" s="38"/>
      <c r="J44" s="38"/>
      <c r="K44" s="38"/>
      <c r="L44" s="38"/>
    </row>
    <row r="47" spans="1:18" x14ac:dyDescent="0.25">
      <c r="A47" s="41" t="s">
        <v>564</v>
      </c>
    </row>
    <row r="48" spans="1:18" x14ac:dyDescent="0.25">
      <c r="A48" s="41" t="s">
        <v>701</v>
      </c>
    </row>
  </sheetData>
  <autoFilter ref="A12:R12">
    <sortState ref="A13:R42">
      <sortCondition ref="A12"/>
    </sortState>
  </autoFilter>
  <hyperlinks>
    <hyperlink ref="A1" r:id="rId1"/>
  </hyperlinks>
  <pageMargins left="0.7" right="0.7" top="0.75" bottom="0.75" header="0.3" footer="0.3"/>
  <pageSetup paperSize="9" orientation="portrait" horizontalDpi="0" verticalDpi="0"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3">
    <tabColor rgb="FF00B050"/>
  </sheetPr>
  <dimension ref="A1:K46"/>
  <sheetViews>
    <sheetView zoomScaleNormal="100" workbookViewId="0">
      <selection activeCell="E34" sqref="E34"/>
    </sheetView>
  </sheetViews>
  <sheetFormatPr defaultRowHeight="13.8" x14ac:dyDescent="0.25"/>
  <cols>
    <col min="1" max="1" width="50.69921875" bestFit="1" customWidth="1"/>
    <col min="2" max="2" width="5.09765625" customWidth="1"/>
    <col min="3" max="3" width="9.19921875" bestFit="1" customWidth="1"/>
    <col min="4" max="4" width="14.8984375" customWidth="1"/>
    <col min="5" max="5" width="14.8984375" style="41" customWidth="1"/>
    <col min="6" max="6" width="11.796875" customWidth="1"/>
  </cols>
  <sheetData>
    <row r="1" spans="1:11" x14ac:dyDescent="0.25">
      <c r="A1" s="66" t="s">
        <v>184</v>
      </c>
    </row>
    <row r="2" spans="1:11" x14ac:dyDescent="0.25">
      <c r="A2" t="s">
        <v>187</v>
      </c>
    </row>
    <row r="3" spans="1:11" x14ac:dyDescent="0.25">
      <c r="A3" t="s">
        <v>185</v>
      </c>
    </row>
    <row r="4" spans="1:11" x14ac:dyDescent="0.25">
      <c r="A4" t="s">
        <v>186</v>
      </c>
      <c r="G4">
        <v>1</v>
      </c>
      <c r="H4" t="s">
        <v>248</v>
      </c>
      <c r="K4" t="s">
        <v>253</v>
      </c>
    </row>
    <row r="5" spans="1:11" x14ac:dyDescent="0.25">
      <c r="D5" s="29" t="s">
        <v>3</v>
      </c>
      <c r="E5" s="29"/>
      <c r="F5" s="29" t="s">
        <v>0</v>
      </c>
      <c r="G5">
        <v>2</v>
      </c>
      <c r="H5" t="s">
        <v>249</v>
      </c>
      <c r="K5" t="s">
        <v>254</v>
      </c>
    </row>
    <row r="6" spans="1:11" x14ac:dyDescent="0.25">
      <c r="G6">
        <v>3</v>
      </c>
      <c r="H6" t="s">
        <v>250</v>
      </c>
      <c r="K6" t="s">
        <v>255</v>
      </c>
    </row>
    <row r="7" spans="1:11" x14ac:dyDescent="0.25">
      <c r="G7">
        <v>4</v>
      </c>
      <c r="H7" t="s">
        <v>251</v>
      </c>
      <c r="K7" t="s">
        <v>256</v>
      </c>
    </row>
    <row r="8" spans="1:11" x14ac:dyDescent="0.25">
      <c r="D8" s="38"/>
      <c r="E8" s="38"/>
      <c r="F8" s="38"/>
      <c r="G8">
        <v>5</v>
      </c>
      <c r="H8" t="s">
        <v>252</v>
      </c>
      <c r="K8" t="s">
        <v>257</v>
      </c>
    </row>
    <row r="9" spans="1:11" s="41" customFormat="1" x14ac:dyDescent="0.25">
      <c r="A9" s="38"/>
      <c r="B9" s="38"/>
      <c r="C9" s="38"/>
      <c r="D9" s="38"/>
      <c r="E9" s="38"/>
      <c r="F9" s="38"/>
    </row>
    <row r="10" spans="1:11" x14ac:dyDescent="0.25">
      <c r="A10" s="41" t="s">
        <v>48</v>
      </c>
      <c r="B10" t="s">
        <v>15</v>
      </c>
      <c r="C10" t="s">
        <v>16</v>
      </c>
      <c r="D10" t="s">
        <v>17</v>
      </c>
      <c r="F10" s="38" t="s">
        <v>488</v>
      </c>
    </row>
    <row r="11" spans="1:11" x14ac:dyDescent="0.25">
      <c r="A11" s="40" t="s">
        <v>40</v>
      </c>
      <c r="B11" s="40">
        <v>10</v>
      </c>
      <c r="C11" s="40">
        <v>10</v>
      </c>
      <c r="D11" s="76">
        <v>100</v>
      </c>
      <c r="E11" s="40"/>
      <c r="F11" s="180"/>
    </row>
    <row r="12" spans="1:11" x14ac:dyDescent="0.25">
      <c r="A12" s="40" t="s">
        <v>27</v>
      </c>
      <c r="B12" s="40">
        <v>8</v>
      </c>
      <c r="C12" s="40">
        <v>8</v>
      </c>
      <c r="D12" s="76">
        <v>100</v>
      </c>
      <c r="E12" s="40"/>
      <c r="F12" s="180"/>
    </row>
    <row r="13" spans="1:11" x14ac:dyDescent="0.25">
      <c r="A13" s="40" t="s">
        <v>28</v>
      </c>
      <c r="B13" s="40">
        <v>7</v>
      </c>
      <c r="C13" s="40">
        <v>7</v>
      </c>
      <c r="D13" s="76">
        <v>100</v>
      </c>
      <c r="E13" s="40"/>
      <c r="F13" s="180"/>
    </row>
    <row r="14" spans="1:11" x14ac:dyDescent="0.25">
      <c r="A14" s="40" t="s">
        <v>30</v>
      </c>
      <c r="B14" s="40">
        <v>7</v>
      </c>
      <c r="C14" s="40">
        <v>7</v>
      </c>
      <c r="D14" s="76">
        <v>100</v>
      </c>
      <c r="E14" s="40"/>
      <c r="F14" s="180"/>
    </row>
    <row r="15" spans="1:11" x14ac:dyDescent="0.25">
      <c r="A15" s="40" t="s">
        <v>35</v>
      </c>
      <c r="B15" s="40">
        <v>7</v>
      </c>
      <c r="C15" s="40">
        <v>7</v>
      </c>
      <c r="D15" s="76">
        <v>100</v>
      </c>
      <c r="E15" s="40"/>
      <c r="F15" s="180"/>
    </row>
    <row r="16" spans="1:11" x14ac:dyDescent="0.25">
      <c r="A16" s="40" t="s">
        <v>18</v>
      </c>
      <c r="B16" s="40">
        <v>6</v>
      </c>
      <c r="C16" s="40">
        <v>6</v>
      </c>
      <c r="D16" s="76">
        <v>100</v>
      </c>
      <c r="E16" s="40"/>
      <c r="F16" s="180"/>
    </row>
    <row r="17" spans="1:6" x14ac:dyDescent="0.25">
      <c r="A17" s="40" t="s">
        <v>25</v>
      </c>
      <c r="B17" s="40">
        <v>4</v>
      </c>
      <c r="C17" s="40">
        <v>4</v>
      </c>
      <c r="D17" s="76">
        <v>100</v>
      </c>
      <c r="E17" s="40"/>
      <c r="F17" s="180"/>
    </row>
    <row r="18" spans="1:6" x14ac:dyDescent="0.25">
      <c r="A18" s="40" t="s">
        <v>37</v>
      </c>
      <c r="B18" s="40">
        <v>3</v>
      </c>
      <c r="C18" s="40">
        <v>3</v>
      </c>
      <c r="D18" s="76">
        <v>100</v>
      </c>
      <c r="E18" s="40"/>
      <c r="F18" s="180"/>
    </row>
    <row r="19" spans="1:6" x14ac:dyDescent="0.25">
      <c r="A19" s="40" t="s">
        <v>39</v>
      </c>
      <c r="B19" s="40">
        <v>3</v>
      </c>
      <c r="C19" s="40">
        <v>3</v>
      </c>
      <c r="D19" s="76">
        <v>100</v>
      </c>
      <c r="E19" s="40"/>
      <c r="F19" s="180"/>
    </row>
    <row r="20" spans="1:6" x14ac:dyDescent="0.25">
      <c r="A20" s="40" t="s">
        <v>42</v>
      </c>
      <c r="B20" s="40">
        <v>3</v>
      </c>
      <c r="C20" s="40">
        <v>3</v>
      </c>
      <c r="D20" s="76">
        <v>100</v>
      </c>
      <c r="E20" s="40"/>
      <c r="F20" s="180"/>
    </row>
    <row r="21" spans="1:6" x14ac:dyDescent="0.25">
      <c r="A21" s="40" t="s">
        <v>45</v>
      </c>
      <c r="B21" s="40">
        <v>3</v>
      </c>
      <c r="C21" s="40">
        <v>3</v>
      </c>
      <c r="D21" s="76">
        <v>100</v>
      </c>
      <c r="E21" s="40"/>
      <c r="F21" s="180"/>
    </row>
    <row r="22" spans="1:6" x14ac:dyDescent="0.25">
      <c r="A22" s="40" t="s">
        <v>24</v>
      </c>
      <c r="B22" s="40">
        <v>2</v>
      </c>
      <c r="C22" s="40">
        <v>2</v>
      </c>
      <c r="D22" s="76">
        <v>100</v>
      </c>
      <c r="E22" s="40"/>
      <c r="F22" s="180"/>
    </row>
    <row r="23" spans="1:6" x14ac:dyDescent="0.25">
      <c r="A23" s="40" t="s">
        <v>36</v>
      </c>
      <c r="B23" s="40">
        <v>2</v>
      </c>
      <c r="C23" s="40">
        <v>2</v>
      </c>
      <c r="D23" s="76">
        <v>100</v>
      </c>
      <c r="E23" s="40"/>
      <c r="F23" s="180"/>
    </row>
    <row r="24" spans="1:6" x14ac:dyDescent="0.25">
      <c r="A24" s="40" t="s">
        <v>19</v>
      </c>
      <c r="B24" s="40">
        <v>1</v>
      </c>
      <c r="C24" s="40">
        <v>1</v>
      </c>
      <c r="D24" s="76">
        <v>100</v>
      </c>
      <c r="E24" s="40"/>
      <c r="F24" s="180"/>
    </row>
    <row r="25" spans="1:6" x14ac:dyDescent="0.25">
      <c r="A25" s="40" t="s">
        <v>34</v>
      </c>
      <c r="B25" s="40">
        <v>1</v>
      </c>
      <c r="C25" s="40">
        <v>1</v>
      </c>
      <c r="D25" s="76">
        <v>100</v>
      </c>
      <c r="E25" s="40"/>
      <c r="F25" s="180"/>
    </row>
    <row r="26" spans="1:6" x14ac:dyDescent="0.25">
      <c r="A26" s="40" t="s">
        <v>32</v>
      </c>
      <c r="B26" s="40">
        <v>7</v>
      </c>
      <c r="C26" s="40">
        <v>6</v>
      </c>
      <c r="D26" s="76">
        <v>85.71</v>
      </c>
      <c r="E26" s="40"/>
      <c r="F26" s="180"/>
    </row>
    <row r="27" spans="1:6" x14ac:dyDescent="0.25">
      <c r="A27" s="40" t="s">
        <v>20</v>
      </c>
      <c r="B27" s="40">
        <v>6</v>
      </c>
      <c r="C27" s="40">
        <v>5</v>
      </c>
      <c r="D27" s="76">
        <v>83.33</v>
      </c>
      <c r="E27" s="40"/>
      <c r="F27" s="180"/>
    </row>
    <row r="28" spans="1:6" x14ac:dyDescent="0.25">
      <c r="A28" s="40" t="s">
        <v>23</v>
      </c>
      <c r="B28" s="40">
        <v>10</v>
      </c>
      <c r="C28" s="40">
        <v>8</v>
      </c>
      <c r="D28" s="76">
        <v>80</v>
      </c>
      <c r="E28" s="40"/>
      <c r="F28" s="180"/>
    </row>
    <row r="29" spans="1:6" x14ac:dyDescent="0.25">
      <c r="A29" s="40" t="s">
        <v>29</v>
      </c>
      <c r="B29" s="40">
        <v>5</v>
      </c>
      <c r="C29" s="40">
        <v>4</v>
      </c>
      <c r="D29" s="76">
        <v>80</v>
      </c>
      <c r="E29" s="40"/>
      <c r="F29" s="180"/>
    </row>
    <row r="30" spans="1:6" x14ac:dyDescent="0.25">
      <c r="A30" s="40" t="s">
        <v>38</v>
      </c>
      <c r="B30" s="40">
        <v>3</v>
      </c>
      <c r="C30" s="40">
        <v>2</v>
      </c>
      <c r="D30" s="76">
        <v>66.67</v>
      </c>
      <c r="E30" s="40"/>
      <c r="F30" s="180"/>
    </row>
    <row r="31" spans="1:6" x14ac:dyDescent="0.25">
      <c r="A31" s="40" t="s">
        <v>46</v>
      </c>
      <c r="B31" s="40">
        <v>3</v>
      </c>
      <c r="C31" s="40">
        <v>2</v>
      </c>
      <c r="D31" s="76">
        <v>66.67</v>
      </c>
      <c r="E31" s="40"/>
      <c r="F31" s="180"/>
    </row>
    <row r="32" spans="1:6" x14ac:dyDescent="0.25">
      <c r="A32" s="40" t="s">
        <v>31</v>
      </c>
      <c r="B32" s="40">
        <v>4</v>
      </c>
      <c r="C32" s="40">
        <v>0</v>
      </c>
      <c r="D32" s="21">
        <v>0</v>
      </c>
      <c r="E32" s="40"/>
      <c r="F32" s="163"/>
    </row>
    <row r="33" spans="1:6" x14ac:dyDescent="0.25">
      <c r="A33" s="40" t="s">
        <v>44</v>
      </c>
      <c r="B33" s="40">
        <v>4</v>
      </c>
      <c r="C33" s="40">
        <v>0</v>
      </c>
      <c r="D33" s="21">
        <v>0</v>
      </c>
      <c r="E33" s="40"/>
      <c r="F33" s="21"/>
    </row>
    <row r="34" spans="1:6" x14ac:dyDescent="0.25">
      <c r="A34" s="40" t="s">
        <v>47</v>
      </c>
      <c r="B34" s="40">
        <v>4</v>
      </c>
      <c r="C34" s="40">
        <v>0</v>
      </c>
      <c r="D34" s="21">
        <v>0</v>
      </c>
      <c r="E34" s="40"/>
      <c r="F34" s="21"/>
    </row>
    <row r="35" spans="1:6" x14ac:dyDescent="0.25">
      <c r="A35" s="40" t="s">
        <v>21</v>
      </c>
      <c r="B35" s="40">
        <v>0</v>
      </c>
      <c r="C35" s="40">
        <v>0</v>
      </c>
      <c r="D35" s="163">
        <v>0</v>
      </c>
      <c r="E35" s="40"/>
      <c r="F35" s="163"/>
    </row>
    <row r="36" spans="1:6" x14ac:dyDescent="0.25">
      <c r="A36" s="40" t="s">
        <v>22</v>
      </c>
      <c r="B36" s="40">
        <v>0</v>
      </c>
      <c r="C36" s="40">
        <v>0</v>
      </c>
      <c r="D36" s="163">
        <v>0</v>
      </c>
      <c r="E36" s="40"/>
      <c r="F36" s="163"/>
    </row>
    <row r="37" spans="1:6" x14ac:dyDescent="0.25">
      <c r="A37" s="40" t="s">
        <v>26</v>
      </c>
      <c r="B37" s="40">
        <v>0</v>
      </c>
      <c r="C37" s="40">
        <v>0</v>
      </c>
      <c r="D37" s="163">
        <v>0</v>
      </c>
      <c r="E37" s="40"/>
      <c r="F37" s="163"/>
    </row>
    <row r="38" spans="1:6" x14ac:dyDescent="0.25">
      <c r="A38" s="40" t="s">
        <v>33</v>
      </c>
      <c r="B38" s="40">
        <v>0</v>
      </c>
      <c r="C38" s="40">
        <v>0</v>
      </c>
      <c r="D38" s="163">
        <v>0</v>
      </c>
      <c r="E38" s="40"/>
      <c r="F38" s="163"/>
    </row>
    <row r="39" spans="1:6" x14ac:dyDescent="0.25">
      <c r="A39" s="40" t="s">
        <v>41</v>
      </c>
      <c r="B39" s="40">
        <v>0</v>
      </c>
      <c r="C39" s="40">
        <v>0</v>
      </c>
      <c r="D39" s="163">
        <v>0</v>
      </c>
      <c r="E39" s="40"/>
      <c r="F39" s="163"/>
    </row>
    <row r="40" spans="1:6" x14ac:dyDescent="0.25">
      <c r="A40" s="40" t="s">
        <v>43</v>
      </c>
      <c r="B40" s="40">
        <v>0</v>
      </c>
      <c r="C40" s="40">
        <v>0</v>
      </c>
      <c r="D40" s="21">
        <v>0</v>
      </c>
      <c r="E40" s="40"/>
      <c r="F40" s="21"/>
    </row>
    <row r="41" spans="1:6" s="41" customFormat="1" x14ac:dyDescent="0.25">
      <c r="A41" s="40" t="s">
        <v>14</v>
      </c>
      <c r="B41" s="40">
        <v>113</v>
      </c>
      <c r="C41" s="40">
        <v>94</v>
      </c>
      <c r="D41" s="21">
        <v>83.19</v>
      </c>
      <c r="E41" s="40"/>
      <c r="F41" s="180"/>
    </row>
    <row r="42" spans="1:6" s="41" customFormat="1" x14ac:dyDescent="0.25">
      <c r="B42" s="40"/>
      <c r="C42" s="40"/>
      <c r="D42" s="40"/>
      <c r="E42" s="40"/>
      <c r="F42" s="180"/>
    </row>
    <row r="44" spans="1:6" x14ac:dyDescent="0.25">
      <c r="A44" t="s">
        <v>564</v>
      </c>
    </row>
    <row r="45" spans="1:6" x14ac:dyDescent="0.25">
      <c r="A45" t="s">
        <v>565</v>
      </c>
    </row>
    <row r="46" spans="1:6" x14ac:dyDescent="0.25">
      <c r="A46" t="s">
        <v>701</v>
      </c>
    </row>
  </sheetData>
  <autoFilter ref="A10:F10">
    <sortState ref="A11:E40">
      <sortCondition ref="A10"/>
    </sortState>
  </autoFilter>
  <hyperlinks>
    <hyperlink ref="A1" r:id="rId1"/>
  </hyperlinks>
  <pageMargins left="0.7" right="0.7" top="0.75" bottom="0.75" header="0.3" footer="0.3"/>
  <pageSetup paperSize="9" orientation="portrait"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5">
    <tabColor rgb="FF00B050"/>
  </sheetPr>
  <dimension ref="A2:L48"/>
  <sheetViews>
    <sheetView topLeftCell="A4" workbookViewId="0">
      <selection activeCell="F13" sqref="F13:F33"/>
    </sheetView>
  </sheetViews>
  <sheetFormatPr defaultRowHeight="13.8" x14ac:dyDescent="0.25"/>
  <cols>
    <col min="1" max="1" width="49.69921875" bestFit="1" customWidth="1"/>
    <col min="2" max="2" width="5.3984375" bestFit="1" customWidth="1"/>
    <col min="3" max="3" width="6.8984375" customWidth="1"/>
    <col min="4" max="4" width="9.19921875" bestFit="1" customWidth="1"/>
  </cols>
  <sheetData>
    <row r="2" spans="1:12" x14ac:dyDescent="0.25">
      <c r="A2" t="s">
        <v>550</v>
      </c>
    </row>
    <row r="3" spans="1:12" x14ac:dyDescent="0.25">
      <c r="A3" s="66" t="s">
        <v>551</v>
      </c>
    </row>
    <row r="4" spans="1:12" x14ac:dyDescent="0.25">
      <c r="G4" t="s">
        <v>400</v>
      </c>
      <c r="I4">
        <v>1</v>
      </c>
      <c r="J4" t="s">
        <v>552</v>
      </c>
      <c r="L4">
        <v>1</v>
      </c>
    </row>
    <row r="5" spans="1:12" x14ac:dyDescent="0.25">
      <c r="G5" t="s">
        <v>401</v>
      </c>
      <c r="I5">
        <v>2</v>
      </c>
      <c r="J5" t="s">
        <v>249</v>
      </c>
      <c r="L5">
        <v>2</v>
      </c>
    </row>
    <row r="6" spans="1:12" x14ac:dyDescent="0.25">
      <c r="G6" t="s">
        <v>402</v>
      </c>
      <c r="I6">
        <v>3</v>
      </c>
      <c r="J6" t="s">
        <v>250</v>
      </c>
      <c r="L6">
        <v>3</v>
      </c>
    </row>
    <row r="7" spans="1:12" x14ac:dyDescent="0.25">
      <c r="G7" t="s">
        <v>403</v>
      </c>
      <c r="I7">
        <v>4</v>
      </c>
      <c r="J7" t="s">
        <v>553</v>
      </c>
      <c r="L7">
        <v>4</v>
      </c>
    </row>
    <row r="8" spans="1:12" x14ac:dyDescent="0.25">
      <c r="G8" t="s">
        <v>554</v>
      </c>
      <c r="I8">
        <v>5</v>
      </c>
      <c r="J8" t="s">
        <v>555</v>
      </c>
      <c r="L8">
        <v>5</v>
      </c>
    </row>
    <row r="12" spans="1:12" x14ac:dyDescent="0.25">
      <c r="A12" s="41" t="s">
        <v>48</v>
      </c>
      <c r="B12" t="s">
        <v>15</v>
      </c>
      <c r="C12" t="s">
        <v>16</v>
      </c>
      <c r="D12" t="s">
        <v>17</v>
      </c>
    </row>
    <row r="13" spans="1:12" x14ac:dyDescent="0.25">
      <c r="A13" t="s">
        <v>33</v>
      </c>
      <c r="B13">
        <v>10</v>
      </c>
      <c r="C13">
        <v>10</v>
      </c>
      <c r="D13" s="77">
        <v>100</v>
      </c>
      <c r="F13" s="182"/>
    </row>
    <row r="14" spans="1:12" x14ac:dyDescent="0.25">
      <c r="A14" t="s">
        <v>35</v>
      </c>
      <c r="B14">
        <v>68</v>
      </c>
      <c r="C14">
        <v>63</v>
      </c>
      <c r="D14" s="77">
        <v>92.65</v>
      </c>
      <c r="F14" s="182"/>
    </row>
    <row r="15" spans="1:12" x14ac:dyDescent="0.25">
      <c r="A15" t="s">
        <v>42</v>
      </c>
      <c r="B15">
        <v>52</v>
      </c>
      <c r="C15">
        <v>48</v>
      </c>
      <c r="D15" s="77">
        <v>92.31</v>
      </c>
      <c r="F15" s="182"/>
    </row>
    <row r="16" spans="1:12" x14ac:dyDescent="0.25">
      <c r="A16" t="s">
        <v>45</v>
      </c>
      <c r="B16">
        <v>59</v>
      </c>
      <c r="C16">
        <v>52</v>
      </c>
      <c r="D16" s="77">
        <v>88.14</v>
      </c>
      <c r="F16" s="182"/>
    </row>
    <row r="17" spans="1:6" x14ac:dyDescent="0.25">
      <c r="A17" t="s">
        <v>32</v>
      </c>
      <c r="B17">
        <v>78</v>
      </c>
      <c r="C17">
        <v>67</v>
      </c>
      <c r="D17" s="77">
        <v>85.9</v>
      </c>
      <c r="F17" s="182"/>
    </row>
    <row r="18" spans="1:6" x14ac:dyDescent="0.25">
      <c r="A18" t="s">
        <v>23</v>
      </c>
      <c r="B18">
        <v>94</v>
      </c>
      <c r="C18">
        <v>78</v>
      </c>
      <c r="D18" s="77">
        <v>82.98</v>
      </c>
      <c r="F18" s="182"/>
    </row>
    <row r="19" spans="1:6" x14ac:dyDescent="0.25">
      <c r="A19" t="s">
        <v>26</v>
      </c>
      <c r="B19">
        <v>34</v>
      </c>
      <c r="C19">
        <v>27</v>
      </c>
      <c r="D19" s="77">
        <v>79.41</v>
      </c>
      <c r="F19" s="182"/>
    </row>
    <row r="20" spans="1:6" x14ac:dyDescent="0.25">
      <c r="A20" t="s">
        <v>18</v>
      </c>
      <c r="B20">
        <v>63</v>
      </c>
      <c r="C20">
        <v>48</v>
      </c>
      <c r="D20" s="77">
        <v>76.19</v>
      </c>
      <c r="F20" s="182"/>
    </row>
    <row r="21" spans="1:6" x14ac:dyDescent="0.25">
      <c r="A21" t="s">
        <v>25</v>
      </c>
      <c r="B21">
        <v>57</v>
      </c>
      <c r="C21">
        <v>43</v>
      </c>
      <c r="D21" s="77">
        <v>75.44</v>
      </c>
      <c r="F21" s="182"/>
    </row>
    <row r="22" spans="1:6" x14ac:dyDescent="0.25">
      <c r="A22" t="s">
        <v>39</v>
      </c>
      <c r="B22">
        <v>28</v>
      </c>
      <c r="C22">
        <v>21</v>
      </c>
      <c r="D22" s="77">
        <v>75</v>
      </c>
      <c r="F22" s="182"/>
    </row>
    <row r="23" spans="1:6" x14ac:dyDescent="0.25">
      <c r="A23" t="s">
        <v>19</v>
      </c>
      <c r="B23">
        <v>33</v>
      </c>
      <c r="C23">
        <v>24</v>
      </c>
      <c r="D23" s="77">
        <v>72.73</v>
      </c>
      <c r="F23" s="182"/>
    </row>
    <row r="24" spans="1:6" x14ac:dyDescent="0.25">
      <c r="A24" t="s">
        <v>36</v>
      </c>
      <c r="B24">
        <v>29</v>
      </c>
      <c r="C24">
        <v>20</v>
      </c>
      <c r="D24" s="77">
        <v>68.97</v>
      </c>
      <c r="F24" s="182"/>
    </row>
    <row r="25" spans="1:6" x14ac:dyDescent="0.25">
      <c r="A25" t="s">
        <v>34</v>
      </c>
      <c r="B25">
        <v>42</v>
      </c>
      <c r="C25">
        <v>28</v>
      </c>
      <c r="D25" s="77">
        <v>66.67</v>
      </c>
      <c r="F25" s="182"/>
    </row>
    <row r="26" spans="1:6" x14ac:dyDescent="0.25">
      <c r="A26" t="s">
        <v>27</v>
      </c>
      <c r="B26">
        <v>89</v>
      </c>
      <c r="C26">
        <v>53</v>
      </c>
      <c r="D26" s="77">
        <v>59.55</v>
      </c>
      <c r="F26" s="182"/>
    </row>
    <row r="27" spans="1:6" x14ac:dyDescent="0.25">
      <c r="A27" t="s">
        <v>30</v>
      </c>
      <c r="B27">
        <v>125</v>
      </c>
      <c r="C27">
        <v>61</v>
      </c>
      <c r="D27" s="77">
        <v>48.8</v>
      </c>
      <c r="F27" s="182"/>
    </row>
    <row r="28" spans="1:6" x14ac:dyDescent="0.25">
      <c r="A28" t="s">
        <v>29</v>
      </c>
      <c r="B28">
        <v>36</v>
      </c>
      <c r="C28">
        <v>13</v>
      </c>
      <c r="D28" s="77">
        <v>36.11</v>
      </c>
      <c r="F28" s="182"/>
    </row>
    <row r="29" spans="1:6" x14ac:dyDescent="0.25">
      <c r="A29" t="s">
        <v>31</v>
      </c>
      <c r="B29">
        <v>55</v>
      </c>
      <c r="C29">
        <v>19</v>
      </c>
      <c r="D29" s="77">
        <v>34.549999999999997</v>
      </c>
      <c r="F29" s="182"/>
    </row>
    <row r="30" spans="1:6" x14ac:dyDescent="0.25">
      <c r="A30" t="s">
        <v>24</v>
      </c>
      <c r="B30">
        <v>54</v>
      </c>
      <c r="C30">
        <v>17</v>
      </c>
      <c r="D30" s="77">
        <v>31.48</v>
      </c>
      <c r="F30" s="182"/>
    </row>
    <row r="31" spans="1:6" x14ac:dyDescent="0.25">
      <c r="A31" t="s">
        <v>37</v>
      </c>
      <c r="B31">
        <v>84</v>
      </c>
      <c r="C31">
        <v>22</v>
      </c>
      <c r="D31" s="20">
        <v>26.19</v>
      </c>
      <c r="F31" s="210"/>
    </row>
    <row r="32" spans="1:6" x14ac:dyDescent="0.25">
      <c r="A32" t="s">
        <v>40</v>
      </c>
      <c r="B32">
        <v>126</v>
      </c>
      <c r="C32">
        <v>29</v>
      </c>
      <c r="D32" s="20">
        <v>23.02</v>
      </c>
      <c r="F32" s="210"/>
    </row>
    <row r="33" spans="1:6" x14ac:dyDescent="0.25">
      <c r="A33" t="s">
        <v>22</v>
      </c>
      <c r="B33">
        <v>5</v>
      </c>
      <c r="C33">
        <v>1</v>
      </c>
      <c r="D33" s="20">
        <v>20</v>
      </c>
      <c r="F33" s="210"/>
    </row>
    <row r="34" spans="1:6" x14ac:dyDescent="0.25">
      <c r="A34" t="s">
        <v>47</v>
      </c>
      <c r="B34">
        <v>34</v>
      </c>
      <c r="C34">
        <v>5</v>
      </c>
      <c r="D34" s="20">
        <v>14.71</v>
      </c>
      <c r="F34" s="210"/>
    </row>
    <row r="35" spans="1:6" x14ac:dyDescent="0.25">
      <c r="A35" t="s">
        <v>46</v>
      </c>
      <c r="B35">
        <v>71</v>
      </c>
      <c r="C35">
        <v>5</v>
      </c>
      <c r="D35" s="20">
        <v>7.04</v>
      </c>
      <c r="F35" s="210"/>
    </row>
    <row r="36" spans="1:6" x14ac:dyDescent="0.25">
      <c r="A36" t="s">
        <v>20</v>
      </c>
      <c r="B36">
        <v>64</v>
      </c>
      <c r="C36">
        <v>2</v>
      </c>
      <c r="D36" s="20">
        <v>3.13</v>
      </c>
      <c r="F36" s="210"/>
    </row>
    <row r="37" spans="1:6" x14ac:dyDescent="0.25">
      <c r="A37" t="s">
        <v>28</v>
      </c>
      <c r="B37">
        <v>44</v>
      </c>
      <c r="C37">
        <v>0</v>
      </c>
      <c r="D37" s="20">
        <v>0</v>
      </c>
      <c r="F37" s="210"/>
    </row>
    <row r="38" spans="1:6" x14ac:dyDescent="0.25">
      <c r="A38" t="s">
        <v>44</v>
      </c>
      <c r="B38">
        <v>35</v>
      </c>
      <c r="C38">
        <v>0</v>
      </c>
      <c r="D38" s="20">
        <v>0</v>
      </c>
      <c r="F38" s="210"/>
    </row>
    <row r="39" spans="1:6" x14ac:dyDescent="0.25">
      <c r="A39" t="s">
        <v>38</v>
      </c>
      <c r="B39">
        <v>24</v>
      </c>
      <c r="C39">
        <v>0</v>
      </c>
      <c r="D39" s="20">
        <v>0</v>
      </c>
      <c r="F39" s="210"/>
    </row>
    <row r="40" spans="1:6" x14ac:dyDescent="0.25">
      <c r="A40" t="s">
        <v>41</v>
      </c>
      <c r="B40">
        <v>3</v>
      </c>
      <c r="C40">
        <v>0</v>
      </c>
      <c r="D40" s="20">
        <v>0</v>
      </c>
      <c r="F40" s="210"/>
    </row>
    <row r="41" spans="1:6" x14ac:dyDescent="0.25">
      <c r="A41" t="s">
        <v>21</v>
      </c>
      <c r="B41">
        <v>0</v>
      </c>
      <c r="C41">
        <v>0</v>
      </c>
      <c r="D41" s="210">
        <v>0</v>
      </c>
      <c r="F41" s="210"/>
    </row>
    <row r="42" spans="1:6" x14ac:dyDescent="0.25">
      <c r="A42" t="s">
        <v>43</v>
      </c>
      <c r="B42">
        <v>0</v>
      </c>
      <c r="C42">
        <v>0</v>
      </c>
      <c r="D42" s="210">
        <v>0</v>
      </c>
      <c r="F42" s="20"/>
    </row>
    <row r="43" spans="1:6" x14ac:dyDescent="0.25">
      <c r="A43" t="s">
        <v>14</v>
      </c>
      <c r="B43" s="19">
        <v>1496</v>
      </c>
      <c r="C43" s="19">
        <v>756</v>
      </c>
      <c r="D43">
        <v>50.53</v>
      </c>
    </row>
    <row r="46" spans="1:6" x14ac:dyDescent="0.25">
      <c r="A46" t="s">
        <v>564</v>
      </c>
    </row>
    <row r="47" spans="1:6" x14ac:dyDescent="0.25">
      <c r="A47" t="s">
        <v>705</v>
      </c>
    </row>
    <row r="48" spans="1:6" x14ac:dyDescent="0.25">
      <c r="A48" t="s">
        <v>701</v>
      </c>
    </row>
  </sheetData>
  <autoFilter ref="A12:L12"/>
  <hyperlinks>
    <hyperlink ref="A3" r:id="rId1"/>
  </hyperlinks>
  <pageMargins left="0.7" right="0.7" top="0.75" bottom="0.75" header="0.3" footer="0.3"/>
  <pageSetup paperSize="9" orientation="portrait" horizontalDpi="0" verticalDpi="0"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>
    <tabColor rgb="FF00B050"/>
  </sheetPr>
  <dimension ref="A1:W56"/>
  <sheetViews>
    <sheetView topLeftCell="A12" zoomScaleNormal="100" workbookViewId="0">
      <selection activeCell="R31" sqref="R31"/>
    </sheetView>
  </sheetViews>
  <sheetFormatPr defaultRowHeight="13.8" x14ac:dyDescent="0.25"/>
  <cols>
    <col min="1" max="1" width="52.59765625" customWidth="1"/>
    <col min="2" max="3" width="3.8984375" bestFit="1" customWidth="1"/>
    <col min="4" max="4" width="6.09765625" bestFit="1" customWidth="1"/>
    <col min="6" max="6" width="3.8984375" bestFit="1" customWidth="1"/>
    <col min="7" max="7" width="6.09765625" bestFit="1" customWidth="1"/>
    <col min="8" max="8" width="7.8984375" bestFit="1" customWidth="1"/>
    <col min="9" max="9" width="2.8984375" bestFit="1" customWidth="1"/>
    <col min="10" max="10" width="6.09765625" bestFit="1" customWidth="1"/>
    <col min="11" max="11" width="7.8984375" customWidth="1"/>
    <col min="12" max="12" width="3" customWidth="1"/>
    <col min="13" max="13" width="5.8984375" customWidth="1"/>
    <col min="14" max="14" width="7.8984375" customWidth="1"/>
    <col min="15" max="15" width="2" customWidth="1"/>
    <col min="16" max="16" width="5.09765625" customWidth="1"/>
    <col min="17" max="17" width="9" customWidth="1"/>
    <col min="18" max="20" width="9" style="41" customWidth="1"/>
    <col min="21" max="23" width="9" style="41"/>
  </cols>
  <sheetData>
    <row r="1" spans="1:23" x14ac:dyDescent="0.25">
      <c r="A1" t="s">
        <v>209</v>
      </c>
      <c r="U1">
        <v>1</v>
      </c>
      <c r="V1" t="s">
        <v>265</v>
      </c>
      <c r="W1"/>
    </row>
    <row r="2" spans="1:23" x14ac:dyDescent="0.25">
      <c r="A2" s="66" t="s">
        <v>210</v>
      </c>
      <c r="U2">
        <v>2</v>
      </c>
      <c r="V2" t="s">
        <v>261</v>
      </c>
      <c r="W2"/>
    </row>
    <row r="3" spans="1:23" x14ac:dyDescent="0.25">
      <c r="U3">
        <v>3</v>
      </c>
      <c r="V3" t="s">
        <v>262</v>
      </c>
      <c r="W3"/>
    </row>
    <row r="4" spans="1:23" x14ac:dyDescent="0.25">
      <c r="U4">
        <v>4</v>
      </c>
      <c r="V4" t="s">
        <v>266</v>
      </c>
      <c r="W4"/>
    </row>
    <row r="5" spans="1:23" x14ac:dyDescent="0.25">
      <c r="A5" t="s">
        <v>207</v>
      </c>
      <c r="U5">
        <v>5</v>
      </c>
      <c r="V5" t="s">
        <v>267</v>
      </c>
      <c r="W5"/>
    </row>
    <row r="6" spans="1:23" x14ac:dyDescent="0.25">
      <c r="A6" t="s">
        <v>208</v>
      </c>
    </row>
    <row r="9" spans="1:23" x14ac:dyDescent="0.25">
      <c r="P9" s="41"/>
    </row>
    <row r="10" spans="1:23" x14ac:dyDescent="0.25">
      <c r="P10" s="41"/>
    </row>
    <row r="11" spans="1:23" x14ac:dyDescent="0.25">
      <c r="P11" s="41"/>
    </row>
    <row r="12" spans="1:23" x14ac:dyDescent="0.25">
      <c r="A12" s="41"/>
      <c r="B12" s="41"/>
      <c r="C12" s="41"/>
      <c r="D12" s="41"/>
      <c r="E12" s="41"/>
      <c r="F12" s="41"/>
      <c r="G12" s="41"/>
      <c r="H12" s="41"/>
      <c r="I12" s="41"/>
      <c r="J12" s="41"/>
      <c r="K12" s="41"/>
      <c r="L12" s="41"/>
      <c r="M12" s="41"/>
      <c r="N12" s="41"/>
      <c r="O12" s="41"/>
      <c r="P12" s="41"/>
    </row>
    <row r="13" spans="1:23" x14ac:dyDescent="0.25">
      <c r="A13" s="41"/>
      <c r="B13" s="41" t="s">
        <v>14</v>
      </c>
      <c r="C13" s="41"/>
      <c r="D13" s="41"/>
      <c r="E13" s="41">
        <v>2562</v>
      </c>
      <c r="F13" s="41"/>
      <c r="G13" s="41"/>
      <c r="H13" s="41">
        <v>2563</v>
      </c>
      <c r="I13" s="41"/>
      <c r="J13" s="41"/>
      <c r="K13" s="41"/>
      <c r="L13" s="41"/>
      <c r="M13" s="41"/>
      <c r="N13" s="41"/>
      <c r="O13" s="41"/>
      <c r="P13" s="41"/>
      <c r="U13" s="41" t="s">
        <v>160</v>
      </c>
    </row>
    <row r="14" spans="1:23" x14ac:dyDescent="0.25">
      <c r="A14" s="38"/>
      <c r="B14" s="41"/>
      <c r="C14" s="41"/>
      <c r="D14" s="41"/>
      <c r="E14" s="41" t="s">
        <v>694</v>
      </c>
      <c r="F14" s="41"/>
      <c r="G14" s="41"/>
      <c r="H14" s="41" t="s">
        <v>161</v>
      </c>
      <c r="I14" s="41"/>
      <c r="J14" s="41"/>
      <c r="K14" s="41" t="s">
        <v>162</v>
      </c>
      <c r="L14" s="41"/>
      <c r="M14" s="41"/>
      <c r="N14" s="41" t="s">
        <v>163</v>
      </c>
      <c r="O14" s="41"/>
      <c r="P14" s="41"/>
      <c r="R14" s="254" t="s">
        <v>547</v>
      </c>
      <c r="S14" s="254"/>
      <c r="U14" s="41" t="s">
        <v>488</v>
      </c>
    </row>
    <row r="15" spans="1:23" x14ac:dyDescent="0.25">
      <c r="A15" s="41" t="s">
        <v>48</v>
      </c>
      <c r="B15" s="41" t="s">
        <v>15</v>
      </c>
      <c r="C15" s="41" t="s">
        <v>16</v>
      </c>
      <c r="D15" s="41" t="s">
        <v>97</v>
      </c>
      <c r="E15" s="41" t="s">
        <v>15</v>
      </c>
      <c r="F15" s="41" t="s">
        <v>16</v>
      </c>
      <c r="G15" s="41" t="s">
        <v>97</v>
      </c>
      <c r="H15" s="41" t="s">
        <v>15</v>
      </c>
      <c r="I15" s="41" t="s">
        <v>16</v>
      </c>
      <c r="J15" s="41" t="s">
        <v>97</v>
      </c>
      <c r="K15" s="41" t="s">
        <v>15</v>
      </c>
      <c r="L15" s="41" t="s">
        <v>16</v>
      </c>
      <c r="M15" s="41" t="s">
        <v>97</v>
      </c>
      <c r="N15" s="41" t="s">
        <v>15</v>
      </c>
      <c r="O15" s="41" t="s">
        <v>16</v>
      </c>
      <c r="P15" s="41" t="s">
        <v>97</v>
      </c>
      <c r="R15" s="41" t="s">
        <v>15</v>
      </c>
      <c r="S15" s="41" t="s">
        <v>16</v>
      </c>
    </row>
    <row r="16" spans="1:23" x14ac:dyDescent="0.25">
      <c r="A16" s="173" t="s">
        <v>40</v>
      </c>
      <c r="B16" s="37">
        <v>35</v>
      </c>
      <c r="C16" s="37">
        <v>16</v>
      </c>
      <c r="D16" s="37">
        <v>45.71</v>
      </c>
      <c r="E16" s="40">
        <v>12</v>
      </c>
      <c r="F16" s="40">
        <v>12</v>
      </c>
      <c r="G16" s="76">
        <v>100</v>
      </c>
      <c r="H16" s="37">
        <v>3</v>
      </c>
      <c r="I16" s="37">
        <v>2</v>
      </c>
      <c r="J16" s="37">
        <v>66.67</v>
      </c>
      <c r="K16" s="37">
        <v>13</v>
      </c>
      <c r="L16" s="37">
        <v>2</v>
      </c>
      <c r="M16" s="37">
        <v>15.38</v>
      </c>
      <c r="N16" s="37">
        <v>7</v>
      </c>
      <c r="O16" s="37">
        <v>0</v>
      </c>
      <c r="P16" s="37">
        <v>0</v>
      </c>
      <c r="T16" s="185" t="e">
        <f>(S16*100)/R16</f>
        <v>#DIV/0!</v>
      </c>
      <c r="U16" s="180"/>
    </row>
    <row r="17" spans="1:21" x14ac:dyDescent="0.25">
      <c r="A17" s="173" t="s">
        <v>37</v>
      </c>
      <c r="B17" s="37">
        <v>24</v>
      </c>
      <c r="C17" s="37">
        <v>12</v>
      </c>
      <c r="D17" s="37">
        <v>50</v>
      </c>
      <c r="E17" s="40">
        <v>3</v>
      </c>
      <c r="F17" s="40">
        <v>3</v>
      </c>
      <c r="G17" s="76">
        <v>100</v>
      </c>
      <c r="H17" s="37">
        <v>7</v>
      </c>
      <c r="I17" s="37">
        <v>7</v>
      </c>
      <c r="J17" s="37">
        <v>100</v>
      </c>
      <c r="K17" s="37">
        <v>9</v>
      </c>
      <c r="L17" s="37">
        <v>1</v>
      </c>
      <c r="M17" s="37">
        <v>11.11</v>
      </c>
      <c r="N17" s="37">
        <v>5</v>
      </c>
      <c r="O17" s="37">
        <v>1</v>
      </c>
      <c r="P17" s="37">
        <v>20</v>
      </c>
      <c r="T17" s="185" t="e">
        <f t="shared" ref="T17:T42" si="0">(S17*100)/R17</f>
        <v>#DIV/0!</v>
      </c>
      <c r="U17" s="180"/>
    </row>
    <row r="18" spans="1:21" x14ac:dyDescent="0.25">
      <c r="A18" s="173" t="s">
        <v>32</v>
      </c>
      <c r="B18" s="37">
        <v>23</v>
      </c>
      <c r="C18" s="37">
        <v>21</v>
      </c>
      <c r="D18" s="37">
        <v>91.3</v>
      </c>
      <c r="E18" s="40">
        <v>8</v>
      </c>
      <c r="F18" s="40">
        <v>8</v>
      </c>
      <c r="G18" s="81">
        <v>100</v>
      </c>
      <c r="H18" s="37">
        <v>8</v>
      </c>
      <c r="I18" s="37">
        <v>8</v>
      </c>
      <c r="J18" s="37">
        <v>100</v>
      </c>
      <c r="K18" s="37">
        <v>5</v>
      </c>
      <c r="L18" s="37">
        <v>5</v>
      </c>
      <c r="M18" s="37">
        <v>100</v>
      </c>
      <c r="N18" s="37">
        <v>2</v>
      </c>
      <c r="O18" s="37">
        <v>0</v>
      </c>
      <c r="P18" s="37">
        <v>0</v>
      </c>
      <c r="T18" s="185" t="e">
        <f t="shared" si="0"/>
        <v>#DIV/0!</v>
      </c>
      <c r="U18" s="180"/>
    </row>
    <row r="19" spans="1:21" x14ac:dyDescent="0.25">
      <c r="A19" s="173" t="s">
        <v>27</v>
      </c>
      <c r="B19" s="37">
        <v>21</v>
      </c>
      <c r="C19" s="37">
        <v>10</v>
      </c>
      <c r="D19" s="37">
        <v>47.62</v>
      </c>
      <c r="E19" s="40">
        <v>5</v>
      </c>
      <c r="F19" s="40">
        <v>5</v>
      </c>
      <c r="G19" s="76">
        <v>100</v>
      </c>
      <c r="H19" s="37">
        <v>8</v>
      </c>
      <c r="I19" s="37">
        <v>4</v>
      </c>
      <c r="J19" s="37">
        <v>50</v>
      </c>
      <c r="K19" s="37">
        <v>5</v>
      </c>
      <c r="L19" s="37">
        <v>1</v>
      </c>
      <c r="M19" s="37">
        <v>20</v>
      </c>
      <c r="N19" s="37">
        <v>3</v>
      </c>
      <c r="O19" s="37">
        <v>0</v>
      </c>
      <c r="P19" s="37">
        <v>0</v>
      </c>
      <c r="T19" s="185" t="e">
        <f t="shared" si="0"/>
        <v>#DIV/0!</v>
      </c>
      <c r="U19" s="180"/>
    </row>
    <row r="20" spans="1:21" x14ac:dyDescent="0.25">
      <c r="A20" s="173" t="s">
        <v>31</v>
      </c>
      <c r="B20" s="37">
        <v>16</v>
      </c>
      <c r="C20" s="37">
        <v>15</v>
      </c>
      <c r="D20" s="37">
        <v>93.75</v>
      </c>
      <c r="E20" s="40">
        <v>6</v>
      </c>
      <c r="F20" s="40">
        <v>6</v>
      </c>
      <c r="G20" s="76">
        <v>100</v>
      </c>
      <c r="H20" s="37">
        <v>6</v>
      </c>
      <c r="I20" s="37">
        <v>6</v>
      </c>
      <c r="J20" s="37">
        <v>100</v>
      </c>
      <c r="K20" s="37">
        <v>4</v>
      </c>
      <c r="L20" s="37">
        <v>3</v>
      </c>
      <c r="M20" s="37">
        <v>75</v>
      </c>
      <c r="N20" s="37">
        <v>0</v>
      </c>
      <c r="O20" s="37">
        <v>0</v>
      </c>
      <c r="P20" s="37">
        <v>0</v>
      </c>
      <c r="T20" s="185" t="e">
        <f t="shared" si="0"/>
        <v>#DIV/0!</v>
      </c>
      <c r="U20" s="180"/>
    </row>
    <row r="21" spans="1:21" x14ac:dyDescent="0.25">
      <c r="A21" s="173" t="s">
        <v>34</v>
      </c>
      <c r="B21" s="37">
        <v>16</v>
      </c>
      <c r="C21" s="37">
        <v>9</v>
      </c>
      <c r="D21" s="37">
        <v>56.25</v>
      </c>
      <c r="E21" s="40">
        <v>6</v>
      </c>
      <c r="F21" s="40">
        <v>6</v>
      </c>
      <c r="G21" s="81">
        <v>100</v>
      </c>
      <c r="H21" s="37">
        <v>1</v>
      </c>
      <c r="I21" s="37">
        <v>1</v>
      </c>
      <c r="J21" s="37">
        <v>100</v>
      </c>
      <c r="K21" s="37">
        <v>3</v>
      </c>
      <c r="L21" s="37">
        <v>2</v>
      </c>
      <c r="M21" s="37">
        <v>66.67</v>
      </c>
      <c r="N21" s="37">
        <v>6</v>
      </c>
      <c r="O21" s="37">
        <v>0</v>
      </c>
      <c r="P21" s="37">
        <v>0</v>
      </c>
      <c r="T21" s="185" t="e">
        <f t="shared" si="0"/>
        <v>#DIV/0!</v>
      </c>
      <c r="U21" s="180"/>
    </row>
    <row r="22" spans="1:21" x14ac:dyDescent="0.25">
      <c r="A22" s="173" t="s">
        <v>35</v>
      </c>
      <c r="B22" s="37">
        <v>15</v>
      </c>
      <c r="C22" s="37">
        <v>10</v>
      </c>
      <c r="D22" s="37">
        <v>66.67</v>
      </c>
      <c r="E22" s="40">
        <v>6</v>
      </c>
      <c r="F22" s="40">
        <v>6</v>
      </c>
      <c r="G22" s="76">
        <v>100</v>
      </c>
      <c r="H22" s="37">
        <v>5</v>
      </c>
      <c r="I22" s="37">
        <v>3</v>
      </c>
      <c r="J22" s="37">
        <v>60</v>
      </c>
      <c r="K22" s="37">
        <v>2</v>
      </c>
      <c r="L22" s="37">
        <v>1</v>
      </c>
      <c r="M22" s="37">
        <v>50</v>
      </c>
      <c r="N22" s="37">
        <v>2</v>
      </c>
      <c r="O22" s="37">
        <v>0</v>
      </c>
      <c r="P22" s="37">
        <v>0</v>
      </c>
      <c r="T22" s="185" t="e">
        <f t="shared" si="0"/>
        <v>#DIV/0!</v>
      </c>
      <c r="U22" s="180"/>
    </row>
    <row r="23" spans="1:21" x14ac:dyDescent="0.25">
      <c r="A23" s="173" t="s">
        <v>45</v>
      </c>
      <c r="B23" s="37">
        <v>15</v>
      </c>
      <c r="C23" s="37">
        <v>9</v>
      </c>
      <c r="D23" s="37">
        <v>60</v>
      </c>
      <c r="E23" s="40">
        <v>7</v>
      </c>
      <c r="F23" s="40">
        <v>7</v>
      </c>
      <c r="G23" s="76">
        <v>100</v>
      </c>
      <c r="H23" s="37">
        <v>3</v>
      </c>
      <c r="I23" s="37">
        <v>2</v>
      </c>
      <c r="J23" s="37">
        <v>66.67</v>
      </c>
      <c r="K23" s="37">
        <v>3</v>
      </c>
      <c r="L23" s="37">
        <v>0</v>
      </c>
      <c r="M23" s="37">
        <v>0</v>
      </c>
      <c r="N23" s="37">
        <v>2</v>
      </c>
      <c r="O23" s="37">
        <v>0</v>
      </c>
      <c r="P23" s="37">
        <v>0</v>
      </c>
      <c r="T23" s="185" t="e">
        <f t="shared" si="0"/>
        <v>#DIV/0!</v>
      </c>
      <c r="U23" s="180"/>
    </row>
    <row r="24" spans="1:21" x14ac:dyDescent="0.25">
      <c r="A24" s="173" t="s">
        <v>42</v>
      </c>
      <c r="B24" s="37">
        <v>14</v>
      </c>
      <c r="C24" s="37">
        <v>11</v>
      </c>
      <c r="D24" s="37">
        <v>78.569999999999993</v>
      </c>
      <c r="E24" s="40">
        <v>6</v>
      </c>
      <c r="F24" s="40">
        <v>6</v>
      </c>
      <c r="G24" s="76">
        <v>100</v>
      </c>
      <c r="H24" s="37">
        <v>4</v>
      </c>
      <c r="I24" s="37">
        <v>4</v>
      </c>
      <c r="J24" s="37">
        <v>100</v>
      </c>
      <c r="K24" s="37">
        <v>3</v>
      </c>
      <c r="L24" s="37">
        <v>1</v>
      </c>
      <c r="M24" s="37">
        <v>33.33</v>
      </c>
      <c r="N24" s="37">
        <v>1</v>
      </c>
      <c r="O24" s="37">
        <v>0</v>
      </c>
      <c r="P24" s="37">
        <v>0</v>
      </c>
      <c r="T24" s="185" t="e">
        <f t="shared" si="0"/>
        <v>#DIV/0!</v>
      </c>
      <c r="U24" s="180"/>
    </row>
    <row r="25" spans="1:21" x14ac:dyDescent="0.25">
      <c r="A25" s="173" t="s">
        <v>19</v>
      </c>
      <c r="B25" s="37">
        <v>13</v>
      </c>
      <c r="C25" s="37">
        <v>7</v>
      </c>
      <c r="D25" s="37">
        <v>53.85</v>
      </c>
      <c r="E25" s="40">
        <v>4</v>
      </c>
      <c r="F25" s="40">
        <v>4</v>
      </c>
      <c r="G25" s="76">
        <v>100</v>
      </c>
      <c r="H25" s="37">
        <v>0</v>
      </c>
      <c r="I25" s="37">
        <v>0</v>
      </c>
      <c r="J25" s="37">
        <v>0</v>
      </c>
      <c r="K25" s="37">
        <v>3</v>
      </c>
      <c r="L25" s="37">
        <v>3</v>
      </c>
      <c r="M25" s="37">
        <v>100</v>
      </c>
      <c r="N25" s="37">
        <v>6</v>
      </c>
      <c r="O25" s="37">
        <v>0</v>
      </c>
      <c r="P25" s="37">
        <v>0</v>
      </c>
      <c r="T25" s="185" t="e">
        <f t="shared" si="0"/>
        <v>#DIV/0!</v>
      </c>
      <c r="U25" s="180"/>
    </row>
    <row r="26" spans="1:21" x14ac:dyDescent="0.25">
      <c r="A26" s="173" t="s">
        <v>44</v>
      </c>
      <c r="B26" s="37">
        <v>12</v>
      </c>
      <c r="C26" s="37">
        <v>7</v>
      </c>
      <c r="D26" s="37">
        <v>58.33</v>
      </c>
      <c r="E26" s="40">
        <v>3</v>
      </c>
      <c r="F26" s="40">
        <v>3</v>
      </c>
      <c r="G26" s="76">
        <v>100</v>
      </c>
      <c r="H26" s="37">
        <v>5</v>
      </c>
      <c r="I26" s="37">
        <v>4</v>
      </c>
      <c r="J26" s="37">
        <v>80</v>
      </c>
      <c r="K26" s="37">
        <v>0</v>
      </c>
      <c r="L26" s="37">
        <v>0</v>
      </c>
      <c r="M26" s="37">
        <v>0</v>
      </c>
      <c r="N26" s="37">
        <v>4</v>
      </c>
      <c r="O26" s="37">
        <v>0</v>
      </c>
      <c r="P26" s="37">
        <v>0</v>
      </c>
      <c r="T26" s="185" t="e">
        <f t="shared" si="0"/>
        <v>#DIV/0!</v>
      </c>
      <c r="U26" s="180"/>
    </row>
    <row r="27" spans="1:21" x14ac:dyDescent="0.25">
      <c r="A27" s="173" t="s">
        <v>36</v>
      </c>
      <c r="B27" s="37">
        <v>10</v>
      </c>
      <c r="C27" s="37">
        <v>8</v>
      </c>
      <c r="D27" s="37">
        <v>80</v>
      </c>
      <c r="E27" s="40">
        <v>2</v>
      </c>
      <c r="F27" s="40">
        <v>2</v>
      </c>
      <c r="G27" s="76">
        <v>100</v>
      </c>
      <c r="H27" s="37">
        <v>4</v>
      </c>
      <c r="I27" s="37">
        <v>4</v>
      </c>
      <c r="J27" s="37">
        <v>100</v>
      </c>
      <c r="K27" s="37">
        <v>3</v>
      </c>
      <c r="L27" s="37">
        <v>2</v>
      </c>
      <c r="M27" s="37">
        <v>66.67</v>
      </c>
      <c r="N27" s="37">
        <v>1</v>
      </c>
      <c r="O27" s="37">
        <v>0</v>
      </c>
      <c r="P27" s="37">
        <v>0</v>
      </c>
      <c r="T27" s="185" t="e">
        <f t="shared" si="0"/>
        <v>#DIV/0!</v>
      </c>
      <c r="U27" s="180"/>
    </row>
    <row r="28" spans="1:21" x14ac:dyDescent="0.25">
      <c r="A28" s="173" t="s">
        <v>29</v>
      </c>
      <c r="B28" s="37">
        <v>9</v>
      </c>
      <c r="C28" s="37">
        <v>2</v>
      </c>
      <c r="D28" s="37">
        <v>22.22</v>
      </c>
      <c r="E28" s="40">
        <v>1</v>
      </c>
      <c r="F28" s="40">
        <v>1</v>
      </c>
      <c r="G28" s="76">
        <v>100</v>
      </c>
      <c r="H28" s="37">
        <v>0</v>
      </c>
      <c r="I28" s="37">
        <v>0</v>
      </c>
      <c r="J28" s="37">
        <v>0</v>
      </c>
      <c r="K28" s="37">
        <v>3</v>
      </c>
      <c r="L28" s="37">
        <v>1</v>
      </c>
      <c r="M28" s="37">
        <v>33.33</v>
      </c>
      <c r="N28" s="37">
        <v>5</v>
      </c>
      <c r="O28" s="37">
        <v>0</v>
      </c>
      <c r="P28" s="37">
        <v>0</v>
      </c>
      <c r="T28" s="185" t="e">
        <f t="shared" si="0"/>
        <v>#DIV/0!</v>
      </c>
      <c r="U28" s="180"/>
    </row>
    <row r="29" spans="1:21" x14ac:dyDescent="0.25">
      <c r="A29" s="173" t="s">
        <v>28</v>
      </c>
      <c r="B29" s="37">
        <v>7</v>
      </c>
      <c r="C29" s="37">
        <v>4</v>
      </c>
      <c r="D29" s="37">
        <v>57.14</v>
      </c>
      <c r="E29" s="40">
        <v>1</v>
      </c>
      <c r="F29" s="40">
        <v>1</v>
      </c>
      <c r="G29" s="76">
        <v>100</v>
      </c>
      <c r="H29" s="37">
        <v>4</v>
      </c>
      <c r="I29" s="37">
        <v>3</v>
      </c>
      <c r="J29" s="37">
        <v>75</v>
      </c>
      <c r="K29" s="37">
        <v>1</v>
      </c>
      <c r="L29" s="37">
        <v>0</v>
      </c>
      <c r="M29" s="37">
        <v>0</v>
      </c>
      <c r="N29" s="37">
        <v>1</v>
      </c>
      <c r="O29" s="37">
        <v>0</v>
      </c>
      <c r="P29" s="37">
        <v>0</v>
      </c>
      <c r="T29" s="185" t="e">
        <f t="shared" si="0"/>
        <v>#DIV/0!</v>
      </c>
      <c r="U29" s="180"/>
    </row>
    <row r="30" spans="1:21" x14ac:dyDescent="0.25">
      <c r="A30" s="173" t="s">
        <v>38</v>
      </c>
      <c r="B30" s="37">
        <v>6</v>
      </c>
      <c r="C30" s="37">
        <v>5</v>
      </c>
      <c r="D30" s="37">
        <v>83.33</v>
      </c>
      <c r="E30" s="40">
        <v>2</v>
      </c>
      <c r="F30" s="40">
        <v>2</v>
      </c>
      <c r="G30" s="76">
        <v>100</v>
      </c>
      <c r="H30" s="37">
        <v>2</v>
      </c>
      <c r="I30" s="37">
        <v>2</v>
      </c>
      <c r="J30" s="37">
        <v>100</v>
      </c>
      <c r="K30" s="37">
        <v>1</v>
      </c>
      <c r="L30" s="37">
        <v>1</v>
      </c>
      <c r="M30" s="37">
        <v>100</v>
      </c>
      <c r="N30" s="37">
        <v>1</v>
      </c>
      <c r="O30" s="37">
        <v>0</v>
      </c>
      <c r="P30" s="37">
        <v>0</v>
      </c>
      <c r="T30" s="185" t="e">
        <f t="shared" si="0"/>
        <v>#DIV/0!</v>
      </c>
      <c r="U30" s="163"/>
    </row>
    <row r="31" spans="1:21" x14ac:dyDescent="0.25">
      <c r="A31" s="173" t="s">
        <v>39</v>
      </c>
      <c r="B31" s="37">
        <v>5</v>
      </c>
      <c r="C31" s="37">
        <v>3</v>
      </c>
      <c r="D31" s="37">
        <v>60</v>
      </c>
      <c r="E31" s="40">
        <v>2</v>
      </c>
      <c r="F31" s="40">
        <v>2</v>
      </c>
      <c r="G31" s="76">
        <v>100</v>
      </c>
      <c r="H31" s="37">
        <v>0</v>
      </c>
      <c r="I31" s="37">
        <v>0</v>
      </c>
      <c r="J31" s="37">
        <v>0</v>
      </c>
      <c r="K31" s="37">
        <v>1</v>
      </c>
      <c r="L31" s="37">
        <v>1</v>
      </c>
      <c r="M31" s="37">
        <v>100</v>
      </c>
      <c r="N31" s="37">
        <v>2</v>
      </c>
      <c r="O31" s="37">
        <v>0</v>
      </c>
      <c r="P31" s="37">
        <v>0</v>
      </c>
      <c r="T31" s="185" t="e">
        <f t="shared" si="0"/>
        <v>#DIV/0!</v>
      </c>
      <c r="U31" s="163"/>
    </row>
    <row r="32" spans="1:21" x14ac:dyDescent="0.25">
      <c r="A32" s="173" t="s">
        <v>23</v>
      </c>
      <c r="B32" s="37">
        <v>23</v>
      </c>
      <c r="C32" s="37">
        <v>11</v>
      </c>
      <c r="D32" s="37">
        <v>47.83</v>
      </c>
      <c r="E32" s="40">
        <v>8</v>
      </c>
      <c r="F32" s="40">
        <v>7</v>
      </c>
      <c r="G32" s="21">
        <v>87.5</v>
      </c>
      <c r="H32" s="37">
        <v>3</v>
      </c>
      <c r="I32" s="37">
        <v>1</v>
      </c>
      <c r="J32" s="37">
        <v>33.33</v>
      </c>
      <c r="K32" s="37">
        <v>6</v>
      </c>
      <c r="L32" s="37">
        <v>3</v>
      </c>
      <c r="M32" s="37">
        <v>50</v>
      </c>
      <c r="N32" s="37">
        <v>6</v>
      </c>
      <c r="O32" s="37">
        <v>0</v>
      </c>
      <c r="P32" s="37">
        <v>0</v>
      </c>
      <c r="T32" s="185" t="e">
        <f t="shared" si="0"/>
        <v>#DIV/0!</v>
      </c>
      <c r="U32" s="163"/>
    </row>
    <row r="33" spans="1:21" x14ac:dyDescent="0.25">
      <c r="A33" s="173" t="s">
        <v>18</v>
      </c>
      <c r="B33" s="37">
        <v>23</v>
      </c>
      <c r="C33" s="37">
        <v>14</v>
      </c>
      <c r="D33" s="37">
        <v>60.87</v>
      </c>
      <c r="E33" s="40">
        <v>7</v>
      </c>
      <c r="F33" s="40">
        <v>6</v>
      </c>
      <c r="G33" s="21">
        <v>85.71</v>
      </c>
      <c r="H33" s="37">
        <v>8</v>
      </c>
      <c r="I33" s="37">
        <v>8</v>
      </c>
      <c r="J33" s="37">
        <v>100</v>
      </c>
      <c r="K33" s="37">
        <v>6</v>
      </c>
      <c r="L33" s="37">
        <v>0</v>
      </c>
      <c r="M33" s="37">
        <v>0</v>
      </c>
      <c r="N33" s="37">
        <v>2</v>
      </c>
      <c r="O33" s="37">
        <v>0</v>
      </c>
      <c r="P33" s="37">
        <v>0</v>
      </c>
      <c r="T33" s="185" t="e">
        <f t="shared" si="0"/>
        <v>#DIV/0!</v>
      </c>
      <c r="U33" s="163"/>
    </row>
    <row r="34" spans="1:21" x14ac:dyDescent="0.25">
      <c r="A34" s="173" t="s">
        <v>30</v>
      </c>
      <c r="B34" s="37">
        <v>34</v>
      </c>
      <c r="C34" s="37">
        <v>20</v>
      </c>
      <c r="D34" s="37">
        <v>58.82</v>
      </c>
      <c r="E34" s="40">
        <v>6</v>
      </c>
      <c r="F34" s="40">
        <v>5</v>
      </c>
      <c r="G34" s="21">
        <v>83.33</v>
      </c>
      <c r="H34" s="37">
        <v>10</v>
      </c>
      <c r="I34" s="37">
        <v>10</v>
      </c>
      <c r="J34" s="37">
        <v>100</v>
      </c>
      <c r="K34" s="37">
        <v>10</v>
      </c>
      <c r="L34" s="37">
        <v>5</v>
      </c>
      <c r="M34" s="37">
        <v>50</v>
      </c>
      <c r="N34" s="37">
        <v>8</v>
      </c>
      <c r="O34" s="37">
        <v>0</v>
      </c>
      <c r="P34" s="37">
        <v>0</v>
      </c>
      <c r="T34" s="185" t="e">
        <f t="shared" si="0"/>
        <v>#DIV/0!</v>
      </c>
      <c r="U34" s="163"/>
    </row>
    <row r="35" spans="1:21" x14ac:dyDescent="0.25">
      <c r="A35" s="173" t="s">
        <v>24</v>
      </c>
      <c r="B35" s="37">
        <v>16</v>
      </c>
      <c r="C35" s="37">
        <v>5</v>
      </c>
      <c r="D35" s="37">
        <v>31.25</v>
      </c>
      <c r="E35" s="40">
        <v>5</v>
      </c>
      <c r="F35" s="40">
        <v>4</v>
      </c>
      <c r="G35" s="21">
        <v>80</v>
      </c>
      <c r="H35" s="37">
        <v>5</v>
      </c>
      <c r="I35" s="37">
        <v>1</v>
      </c>
      <c r="J35" s="37">
        <v>20</v>
      </c>
      <c r="K35" s="37">
        <v>1</v>
      </c>
      <c r="L35" s="37">
        <v>0</v>
      </c>
      <c r="M35" s="37">
        <v>0</v>
      </c>
      <c r="N35" s="37">
        <v>5</v>
      </c>
      <c r="O35" s="37">
        <v>0</v>
      </c>
      <c r="P35" s="37">
        <v>0</v>
      </c>
      <c r="T35" s="185" t="e">
        <f t="shared" si="0"/>
        <v>#DIV/0!</v>
      </c>
      <c r="U35" s="163"/>
    </row>
    <row r="36" spans="1:21" x14ac:dyDescent="0.25">
      <c r="A36" s="173" t="s">
        <v>26</v>
      </c>
      <c r="B36" s="37">
        <v>13</v>
      </c>
      <c r="C36" s="37">
        <v>5</v>
      </c>
      <c r="D36" s="37">
        <v>38.46</v>
      </c>
      <c r="E36" s="40">
        <v>5</v>
      </c>
      <c r="F36" s="40">
        <v>4</v>
      </c>
      <c r="G36" s="21">
        <v>80</v>
      </c>
      <c r="H36" s="37">
        <v>2</v>
      </c>
      <c r="I36" s="37">
        <v>1</v>
      </c>
      <c r="J36" s="37">
        <v>50</v>
      </c>
      <c r="K36" s="37">
        <v>1</v>
      </c>
      <c r="L36" s="37">
        <v>0</v>
      </c>
      <c r="M36" s="37">
        <v>0</v>
      </c>
      <c r="N36" s="37">
        <v>5</v>
      </c>
      <c r="O36" s="37">
        <v>0</v>
      </c>
      <c r="P36" s="37">
        <v>0</v>
      </c>
      <c r="T36" s="185" t="e">
        <f t="shared" si="0"/>
        <v>#DIV/0!</v>
      </c>
      <c r="U36" s="163"/>
    </row>
    <row r="37" spans="1:21" x14ac:dyDescent="0.25">
      <c r="A37" s="173" t="s">
        <v>46</v>
      </c>
      <c r="B37" s="37">
        <v>28</v>
      </c>
      <c r="C37" s="37">
        <v>10</v>
      </c>
      <c r="D37" s="37">
        <v>35.71</v>
      </c>
      <c r="E37" s="40">
        <v>8</v>
      </c>
      <c r="F37" s="40">
        <v>6</v>
      </c>
      <c r="G37" s="86">
        <v>75</v>
      </c>
      <c r="H37" s="37">
        <v>8</v>
      </c>
      <c r="I37" s="37">
        <v>3</v>
      </c>
      <c r="J37" s="37">
        <v>37.5</v>
      </c>
      <c r="K37" s="37">
        <v>7</v>
      </c>
      <c r="L37" s="37">
        <v>1</v>
      </c>
      <c r="M37" s="37">
        <v>14.29</v>
      </c>
      <c r="N37" s="37">
        <v>5</v>
      </c>
      <c r="O37" s="37">
        <v>0</v>
      </c>
      <c r="P37" s="37">
        <v>0</v>
      </c>
      <c r="T37" s="185" t="e">
        <f t="shared" si="0"/>
        <v>#DIV/0!</v>
      </c>
      <c r="U37" s="163"/>
    </row>
    <row r="38" spans="1:21" x14ac:dyDescent="0.25">
      <c r="A38" s="200" t="s">
        <v>25</v>
      </c>
      <c r="B38" s="37">
        <v>19</v>
      </c>
      <c r="C38" s="37">
        <v>10</v>
      </c>
      <c r="D38" s="37">
        <v>52.63</v>
      </c>
      <c r="E38" s="40">
        <v>7</v>
      </c>
      <c r="F38" s="40">
        <v>5</v>
      </c>
      <c r="G38" s="21">
        <v>71.430000000000007</v>
      </c>
      <c r="H38" s="37">
        <v>4</v>
      </c>
      <c r="I38" s="37">
        <v>3</v>
      </c>
      <c r="J38" s="37">
        <v>75</v>
      </c>
      <c r="K38" s="37">
        <v>3</v>
      </c>
      <c r="L38" s="37">
        <v>2</v>
      </c>
      <c r="M38" s="37">
        <v>66.67</v>
      </c>
      <c r="N38" s="37">
        <v>5</v>
      </c>
      <c r="O38" s="37">
        <v>0</v>
      </c>
      <c r="P38" s="37">
        <v>0</v>
      </c>
      <c r="T38" s="185" t="e">
        <f t="shared" si="0"/>
        <v>#DIV/0!</v>
      </c>
      <c r="U38" s="163"/>
    </row>
    <row r="39" spans="1:21" x14ac:dyDescent="0.25">
      <c r="A39" s="173" t="s">
        <v>20</v>
      </c>
      <c r="B39" s="37">
        <v>22</v>
      </c>
      <c r="C39" s="37">
        <v>5</v>
      </c>
      <c r="D39" s="37">
        <v>22.73</v>
      </c>
      <c r="E39" s="40">
        <v>6</v>
      </c>
      <c r="F39" s="40">
        <v>4</v>
      </c>
      <c r="G39" s="21">
        <v>66.67</v>
      </c>
      <c r="H39" s="37">
        <v>6</v>
      </c>
      <c r="I39" s="37">
        <v>0</v>
      </c>
      <c r="J39" s="37">
        <v>0</v>
      </c>
      <c r="K39" s="37">
        <v>4</v>
      </c>
      <c r="L39" s="37">
        <v>1</v>
      </c>
      <c r="M39" s="37">
        <v>25</v>
      </c>
      <c r="N39" s="37">
        <v>6</v>
      </c>
      <c r="O39" s="37">
        <v>0</v>
      </c>
      <c r="P39" s="37">
        <v>0</v>
      </c>
      <c r="T39" s="185" t="e">
        <f t="shared" si="0"/>
        <v>#DIV/0!</v>
      </c>
      <c r="U39" s="163"/>
    </row>
    <row r="40" spans="1:21" x14ac:dyDescent="0.25">
      <c r="A40" s="173" t="s">
        <v>47</v>
      </c>
      <c r="B40" s="37">
        <v>10</v>
      </c>
      <c r="C40" s="37">
        <v>3</v>
      </c>
      <c r="D40" s="37">
        <v>30</v>
      </c>
      <c r="E40" s="40">
        <v>2</v>
      </c>
      <c r="F40" s="40">
        <v>1</v>
      </c>
      <c r="G40" s="21">
        <v>50</v>
      </c>
      <c r="H40" s="37">
        <v>3</v>
      </c>
      <c r="I40" s="37">
        <v>2</v>
      </c>
      <c r="J40" s="37">
        <v>66.67</v>
      </c>
      <c r="K40" s="37">
        <v>1</v>
      </c>
      <c r="L40" s="37">
        <v>0</v>
      </c>
      <c r="M40" s="37">
        <v>0</v>
      </c>
      <c r="N40" s="37">
        <v>4</v>
      </c>
      <c r="O40" s="37">
        <v>0</v>
      </c>
      <c r="P40" s="37">
        <v>0</v>
      </c>
      <c r="T40" s="185" t="e">
        <f t="shared" si="0"/>
        <v>#DIV/0!</v>
      </c>
      <c r="U40" s="163"/>
    </row>
    <row r="41" spans="1:21" x14ac:dyDescent="0.25">
      <c r="A41" s="173" t="s">
        <v>22</v>
      </c>
      <c r="B41" s="37">
        <v>2</v>
      </c>
      <c r="C41" s="37">
        <v>1</v>
      </c>
      <c r="D41" s="37">
        <v>50</v>
      </c>
      <c r="E41" s="40">
        <v>0</v>
      </c>
      <c r="F41" s="40">
        <v>0</v>
      </c>
      <c r="G41" s="76">
        <v>0</v>
      </c>
      <c r="H41" s="222">
        <v>1</v>
      </c>
      <c r="I41" s="222">
        <v>1</v>
      </c>
      <c r="J41" s="222">
        <v>100</v>
      </c>
      <c r="K41" s="37">
        <v>0</v>
      </c>
      <c r="L41" s="37">
        <v>0</v>
      </c>
      <c r="M41" s="37">
        <v>0</v>
      </c>
      <c r="N41" s="37">
        <v>1</v>
      </c>
      <c r="O41" s="37">
        <v>0</v>
      </c>
      <c r="P41" s="37">
        <v>0</v>
      </c>
      <c r="T41" s="185" t="e">
        <f t="shared" si="0"/>
        <v>#DIV/0!</v>
      </c>
      <c r="U41" s="180"/>
    </row>
    <row r="42" spans="1:21" x14ac:dyDescent="0.25">
      <c r="A42" s="173" t="s">
        <v>33</v>
      </c>
      <c r="B42" s="37">
        <v>1</v>
      </c>
      <c r="C42" s="37">
        <v>1</v>
      </c>
      <c r="D42" s="37">
        <v>100</v>
      </c>
      <c r="E42" s="40">
        <v>0</v>
      </c>
      <c r="F42" s="40">
        <v>0</v>
      </c>
      <c r="G42" s="76">
        <v>0</v>
      </c>
      <c r="H42" s="222">
        <v>1</v>
      </c>
      <c r="I42" s="222">
        <v>1</v>
      </c>
      <c r="J42" s="222">
        <v>100</v>
      </c>
      <c r="K42" s="37">
        <v>0</v>
      </c>
      <c r="L42" s="37">
        <v>0</v>
      </c>
      <c r="M42" s="37">
        <v>0</v>
      </c>
      <c r="N42" s="37">
        <v>0</v>
      </c>
      <c r="O42" s="37">
        <v>0</v>
      </c>
      <c r="P42" s="37">
        <v>0</v>
      </c>
      <c r="T42" s="185" t="e">
        <f t="shared" si="0"/>
        <v>#DIV/0!</v>
      </c>
      <c r="U42" s="180"/>
    </row>
    <row r="43" spans="1:21" x14ac:dyDescent="0.25">
      <c r="A43" s="173" t="s">
        <v>21</v>
      </c>
      <c r="B43" s="37">
        <v>0</v>
      </c>
      <c r="C43" s="37">
        <v>0</v>
      </c>
      <c r="D43" s="37">
        <v>0</v>
      </c>
      <c r="E43" s="40">
        <v>0</v>
      </c>
      <c r="F43" s="40">
        <v>0</v>
      </c>
      <c r="G43" s="199">
        <v>0</v>
      </c>
      <c r="H43" s="37">
        <v>0</v>
      </c>
      <c r="I43" s="37">
        <v>0</v>
      </c>
      <c r="J43" s="37">
        <v>0</v>
      </c>
      <c r="K43" s="37">
        <v>0</v>
      </c>
      <c r="L43" s="37">
        <v>0</v>
      </c>
      <c r="M43" s="37">
        <v>0</v>
      </c>
      <c r="N43" s="37">
        <v>0</v>
      </c>
      <c r="O43" s="37">
        <v>0</v>
      </c>
      <c r="P43" s="37">
        <v>0</v>
      </c>
      <c r="T43" s="185">
        <v>0</v>
      </c>
      <c r="U43" s="163"/>
    </row>
    <row r="44" spans="1:21" s="41" customFormat="1" x14ac:dyDescent="0.25">
      <c r="A44" s="173" t="s">
        <v>41</v>
      </c>
      <c r="B44" s="37">
        <v>0</v>
      </c>
      <c r="C44" s="37">
        <v>0</v>
      </c>
      <c r="D44" s="37">
        <v>0</v>
      </c>
      <c r="E44" s="40">
        <v>0</v>
      </c>
      <c r="F44" s="40">
        <v>0</v>
      </c>
      <c r="G44" s="163">
        <v>0</v>
      </c>
      <c r="H44" s="37">
        <v>0</v>
      </c>
      <c r="I44" s="37">
        <v>0</v>
      </c>
      <c r="J44" s="37">
        <v>0</v>
      </c>
      <c r="K44" s="37">
        <v>0</v>
      </c>
      <c r="L44" s="37">
        <v>0</v>
      </c>
      <c r="M44" s="37">
        <v>0</v>
      </c>
      <c r="N44" s="37">
        <v>0</v>
      </c>
      <c r="O44" s="37">
        <v>0</v>
      </c>
      <c r="P44" s="37">
        <v>0</v>
      </c>
      <c r="T44" s="185">
        <v>0</v>
      </c>
      <c r="U44" s="163"/>
    </row>
    <row r="45" spans="1:21" s="41" customFormat="1" x14ac:dyDescent="0.25">
      <c r="A45" s="173" t="s">
        <v>43</v>
      </c>
      <c r="B45" s="37">
        <v>0</v>
      </c>
      <c r="C45" s="37">
        <v>0</v>
      </c>
      <c r="D45" s="37">
        <v>0</v>
      </c>
      <c r="E45" s="40">
        <v>0</v>
      </c>
      <c r="F45" s="40">
        <v>0</v>
      </c>
      <c r="G45" s="40">
        <v>0</v>
      </c>
      <c r="H45" s="37">
        <v>0</v>
      </c>
      <c r="I45" s="37">
        <v>0</v>
      </c>
      <c r="J45" s="37">
        <v>0</v>
      </c>
      <c r="K45" s="37">
        <v>0</v>
      </c>
      <c r="L45" s="37">
        <v>0</v>
      </c>
      <c r="M45" s="37">
        <v>0</v>
      </c>
      <c r="N45" s="37">
        <v>0</v>
      </c>
      <c r="O45" s="37">
        <v>0</v>
      </c>
      <c r="P45" s="37">
        <v>0</v>
      </c>
      <c r="T45" s="185">
        <v>0</v>
      </c>
      <c r="U45" s="40"/>
    </row>
    <row r="46" spans="1:21" s="41" customFormat="1" x14ac:dyDescent="0.25">
      <c r="A46" s="173" t="s">
        <v>14</v>
      </c>
      <c r="B46" s="37">
        <v>432</v>
      </c>
      <c r="C46" s="37">
        <v>234</v>
      </c>
      <c r="D46" s="37" t="s">
        <v>706</v>
      </c>
      <c r="E46" s="40">
        <v>128</v>
      </c>
      <c r="F46" s="40">
        <v>116</v>
      </c>
      <c r="G46" s="40" t="s">
        <v>707</v>
      </c>
      <c r="H46" s="37">
        <v>111</v>
      </c>
      <c r="I46" s="37">
        <v>81</v>
      </c>
      <c r="J46" s="37" t="s">
        <v>708</v>
      </c>
      <c r="K46" s="37">
        <v>98</v>
      </c>
      <c r="L46" s="37">
        <v>36</v>
      </c>
      <c r="M46" s="37" t="s">
        <v>709</v>
      </c>
      <c r="N46" s="37">
        <v>95</v>
      </c>
      <c r="O46" s="37">
        <v>1</v>
      </c>
      <c r="P46" s="37" t="s">
        <v>710</v>
      </c>
      <c r="T46" s="185" t="e">
        <f t="shared" ref="T46" si="1">(S46*100)/R46</f>
        <v>#DIV/0!</v>
      </c>
      <c r="U46" s="40"/>
    </row>
    <row r="47" spans="1:21" s="41" customFormat="1" x14ac:dyDescent="0.25">
      <c r="B47" s="37"/>
      <c r="C47" s="37"/>
      <c r="D47" s="37"/>
      <c r="E47" s="40"/>
      <c r="F47" s="40"/>
      <c r="G47" s="40"/>
      <c r="H47" s="37"/>
      <c r="I47" s="37"/>
      <c r="J47" s="37"/>
      <c r="K47" s="37"/>
      <c r="L47" s="37"/>
      <c r="M47" s="37"/>
      <c r="N47" s="37"/>
      <c r="O47" s="37"/>
      <c r="P47" s="37"/>
      <c r="T47" s="38"/>
      <c r="U47" s="40"/>
    </row>
    <row r="48" spans="1:21" s="41" customFormat="1" x14ac:dyDescent="0.25">
      <c r="B48" s="37"/>
      <c r="C48" s="37"/>
      <c r="D48" s="37"/>
      <c r="E48" s="40"/>
      <c r="F48" s="40"/>
      <c r="G48" s="40"/>
      <c r="H48" s="37"/>
      <c r="I48" s="37"/>
      <c r="J48" s="37"/>
      <c r="K48" s="37"/>
      <c r="L48" s="37"/>
      <c r="M48" s="37"/>
      <c r="N48" s="37"/>
      <c r="O48" s="36"/>
      <c r="P48" s="36"/>
      <c r="T48" s="38"/>
      <c r="U48" s="38"/>
    </row>
    <row r="49" spans="1:16" x14ac:dyDescent="0.25">
      <c r="A49" s="41"/>
      <c r="B49" s="41"/>
      <c r="C49" s="41"/>
      <c r="D49" s="41"/>
      <c r="E49" s="41"/>
      <c r="F49" s="41"/>
      <c r="G49" s="41"/>
      <c r="H49" s="41"/>
      <c r="I49" s="41"/>
      <c r="J49" s="41"/>
      <c r="K49" s="41"/>
      <c r="L49" s="41"/>
      <c r="M49" s="41"/>
      <c r="N49" s="41"/>
      <c r="O49" s="41"/>
      <c r="P49" s="41"/>
    </row>
    <row r="50" spans="1:16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  <c r="K50" s="41"/>
      <c r="L50" s="41"/>
      <c r="M50" s="41"/>
      <c r="N50" s="41"/>
      <c r="O50" s="41"/>
      <c r="P50" s="41"/>
    </row>
    <row r="51" spans="1:16" x14ac:dyDescent="0.25">
      <c r="A51" s="41"/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</row>
    <row r="52" spans="1:16" x14ac:dyDescent="0.25">
      <c r="A52" s="41" t="s">
        <v>567</v>
      </c>
      <c r="B52" s="41"/>
      <c r="C52" s="41"/>
      <c r="D52" s="41"/>
      <c r="E52" s="41"/>
      <c r="F52" s="41"/>
      <c r="G52" s="41"/>
      <c r="H52" s="41"/>
      <c r="I52" s="41"/>
      <c r="J52" s="41"/>
      <c r="K52" s="41"/>
      <c r="L52" s="41"/>
      <c r="M52" s="41"/>
      <c r="N52" s="41"/>
      <c r="O52" s="41"/>
      <c r="P52" s="41"/>
    </row>
    <row r="53" spans="1:16" x14ac:dyDescent="0.25">
      <c r="A53" s="41" t="s">
        <v>568</v>
      </c>
      <c r="B53" s="41"/>
      <c r="C53" s="41"/>
      <c r="D53" s="41"/>
      <c r="E53" s="41"/>
      <c r="F53" s="41"/>
      <c r="G53" s="41"/>
      <c r="H53" s="41"/>
      <c r="I53" s="41"/>
      <c r="J53" s="41"/>
      <c r="K53" s="41"/>
      <c r="L53" s="41"/>
      <c r="M53" s="41"/>
      <c r="N53" s="41"/>
      <c r="O53" s="41"/>
      <c r="P53" s="41"/>
    </row>
    <row r="54" spans="1:16" x14ac:dyDescent="0.25">
      <c r="A54" s="41" t="s">
        <v>569</v>
      </c>
      <c r="B54" s="41"/>
      <c r="C54" s="41"/>
      <c r="D54" s="41"/>
      <c r="E54" s="41"/>
      <c r="F54" s="41"/>
      <c r="G54" s="41"/>
      <c r="H54" s="41"/>
      <c r="I54" s="41"/>
      <c r="J54" s="41"/>
      <c r="K54" s="41"/>
      <c r="L54" s="41"/>
      <c r="M54" s="41"/>
      <c r="N54" s="41"/>
      <c r="O54" s="41"/>
      <c r="P54" s="41"/>
    </row>
    <row r="55" spans="1:16" x14ac:dyDescent="0.25">
      <c r="A55" s="41" t="s">
        <v>570</v>
      </c>
      <c r="B55" s="41"/>
      <c r="C55" s="41"/>
      <c r="D55" s="41"/>
      <c r="E55" s="41"/>
      <c r="F55" s="41"/>
      <c r="G55" s="41"/>
      <c r="H55" s="41"/>
      <c r="I55" s="41"/>
      <c r="J55" s="41"/>
      <c r="K55" s="41"/>
      <c r="L55" s="41"/>
      <c r="M55" s="41"/>
      <c r="N55" s="41"/>
      <c r="O55" s="41"/>
      <c r="P55" s="41"/>
    </row>
    <row r="56" spans="1:16" x14ac:dyDescent="0.25">
      <c r="A56" s="41" t="s">
        <v>701</v>
      </c>
      <c r="B56" s="41"/>
      <c r="C56" s="41"/>
      <c r="D56" s="41"/>
      <c r="E56" s="41"/>
      <c r="F56" s="41"/>
      <c r="G56" s="41"/>
      <c r="H56" s="41"/>
      <c r="I56" s="41"/>
      <c r="J56" s="41"/>
      <c r="K56" s="41"/>
      <c r="L56" s="41"/>
      <c r="M56" s="41"/>
      <c r="N56" s="41"/>
      <c r="O56" s="41"/>
      <c r="P56" s="41"/>
    </row>
  </sheetData>
  <autoFilter ref="A15:W15">
    <sortState ref="A16:W45">
      <sortCondition ref="A15"/>
    </sortState>
  </autoFilter>
  <mergeCells count="1">
    <mergeCell ref="R14:S14"/>
  </mergeCells>
  <hyperlinks>
    <hyperlink ref="A2" r:id="rId1"/>
  </hyperlinks>
  <pageMargins left="0.7" right="0.7" top="0.75" bottom="0.75" header="0.3" footer="0.3"/>
  <pageSetup paperSize="9" orientation="portrait" horizontalDpi="0" verticalDpi="0"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7">
    <tabColor rgb="FF00B050"/>
  </sheetPr>
  <dimension ref="A1:U55"/>
  <sheetViews>
    <sheetView topLeftCell="A17" zoomScaleNormal="100" workbookViewId="0">
      <selection activeCell="R41" sqref="R41"/>
    </sheetView>
  </sheetViews>
  <sheetFormatPr defaultRowHeight="13.8" x14ac:dyDescent="0.25"/>
  <cols>
    <col min="1" max="1" width="43.69921875" customWidth="1"/>
    <col min="2" max="3" width="3.8984375" bestFit="1" customWidth="1"/>
    <col min="4" max="4" width="6.09765625" bestFit="1" customWidth="1"/>
    <col min="6" max="6" width="3.8984375" bestFit="1" customWidth="1"/>
    <col min="7" max="7" width="6.09765625" bestFit="1" customWidth="1"/>
    <col min="8" max="8" width="7.8984375" bestFit="1" customWidth="1"/>
    <col min="9" max="9" width="2.8984375" bestFit="1" customWidth="1"/>
    <col min="10" max="10" width="6.09765625" bestFit="1" customWidth="1"/>
    <col min="11" max="11" width="7.8984375" customWidth="1"/>
    <col min="12" max="12" width="2.8984375" customWidth="1"/>
    <col min="13" max="13" width="6.09765625" customWidth="1"/>
    <col min="14" max="14" width="7.8984375" customWidth="1"/>
    <col min="15" max="15" width="2" customWidth="1"/>
    <col min="16" max="16" width="5.8984375" customWidth="1"/>
    <col min="17" max="17" width="9" customWidth="1"/>
    <col min="18" max="18" width="22.19921875" style="41" customWidth="1"/>
    <col min="19" max="20" width="9" style="41" customWidth="1"/>
  </cols>
  <sheetData>
    <row r="1" spans="1:21" x14ac:dyDescent="0.25">
      <c r="A1" t="s">
        <v>213</v>
      </c>
    </row>
    <row r="2" spans="1:21" x14ac:dyDescent="0.25">
      <c r="A2" s="66" t="s">
        <v>214</v>
      </c>
      <c r="R2" s="41" t="s">
        <v>265</v>
      </c>
      <c r="S2" s="41">
        <v>1</v>
      </c>
    </row>
    <row r="3" spans="1:21" x14ac:dyDescent="0.25">
      <c r="R3" s="55" t="s">
        <v>158</v>
      </c>
      <c r="S3" s="41">
        <v>2</v>
      </c>
    </row>
    <row r="4" spans="1:21" x14ac:dyDescent="0.25">
      <c r="R4" s="55" t="s">
        <v>157</v>
      </c>
      <c r="S4" s="41">
        <v>3</v>
      </c>
    </row>
    <row r="5" spans="1:21" x14ac:dyDescent="0.25">
      <c r="A5" t="s">
        <v>212</v>
      </c>
      <c r="R5" s="55" t="s">
        <v>156</v>
      </c>
      <c r="S5" s="41">
        <v>4</v>
      </c>
    </row>
    <row r="6" spans="1:21" x14ac:dyDescent="0.25">
      <c r="A6" t="s">
        <v>211</v>
      </c>
      <c r="R6" s="55" t="s">
        <v>6</v>
      </c>
      <c r="S6" s="41">
        <v>5</v>
      </c>
    </row>
    <row r="8" spans="1:21" x14ac:dyDescent="0.25">
      <c r="P8" s="41"/>
    </row>
    <row r="9" spans="1:21" x14ac:dyDescent="0.25">
      <c r="P9" s="41"/>
    </row>
    <row r="10" spans="1:21" x14ac:dyDescent="0.25">
      <c r="P10" s="41"/>
    </row>
    <row r="11" spans="1:21" x14ac:dyDescent="0.25">
      <c r="A11" s="41"/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</row>
    <row r="12" spans="1:21" x14ac:dyDescent="0.25">
      <c r="A12" s="41"/>
      <c r="B12" s="41" t="s">
        <v>14</v>
      </c>
      <c r="C12" s="41"/>
      <c r="D12" s="41"/>
      <c r="E12" s="41">
        <v>2562</v>
      </c>
      <c r="F12" s="41"/>
      <c r="G12" s="41"/>
      <c r="H12" s="41">
        <v>2563</v>
      </c>
      <c r="I12" s="41"/>
      <c r="J12" s="41"/>
      <c r="K12" s="41"/>
      <c r="L12" s="41"/>
      <c r="M12" s="41"/>
      <c r="N12" s="41"/>
      <c r="O12" s="41"/>
      <c r="P12" s="41"/>
      <c r="U12" t="s">
        <v>160</v>
      </c>
    </row>
    <row r="13" spans="1:21" x14ac:dyDescent="0.25">
      <c r="A13" s="41"/>
      <c r="B13" s="41"/>
      <c r="C13" s="41"/>
      <c r="D13" s="41"/>
      <c r="E13" s="41" t="s">
        <v>694</v>
      </c>
      <c r="F13" s="41"/>
      <c r="G13" s="41"/>
      <c r="H13" s="41" t="s">
        <v>161</v>
      </c>
      <c r="I13" s="41"/>
      <c r="J13" s="41"/>
      <c r="K13" s="41" t="s">
        <v>162</v>
      </c>
      <c r="L13" s="41"/>
      <c r="M13" s="41"/>
      <c r="N13" s="41" t="s">
        <v>163</v>
      </c>
      <c r="O13" s="41"/>
      <c r="P13" s="41"/>
      <c r="R13" s="254" t="s">
        <v>547</v>
      </c>
      <c r="S13" s="254"/>
      <c r="U13" t="s">
        <v>488</v>
      </c>
    </row>
    <row r="14" spans="1:21" x14ac:dyDescent="0.25">
      <c r="A14" s="41" t="s">
        <v>48</v>
      </c>
      <c r="B14" s="41" t="s">
        <v>15</v>
      </c>
      <c r="C14" s="41" t="s">
        <v>16</v>
      </c>
      <c r="D14" s="41" t="s">
        <v>97</v>
      </c>
      <c r="E14" s="41" t="s">
        <v>15</v>
      </c>
      <c r="F14" s="41" t="s">
        <v>16</v>
      </c>
      <c r="G14" s="41" t="s">
        <v>97</v>
      </c>
      <c r="H14" s="41" t="s">
        <v>15</v>
      </c>
      <c r="I14" s="41" t="s">
        <v>16</v>
      </c>
      <c r="J14" s="41" t="s">
        <v>97</v>
      </c>
      <c r="K14" s="41" t="s">
        <v>15</v>
      </c>
      <c r="L14" s="41" t="s">
        <v>16</v>
      </c>
      <c r="M14" s="41" t="s">
        <v>97</v>
      </c>
      <c r="N14" s="41" t="s">
        <v>15</v>
      </c>
      <c r="O14" s="41" t="s">
        <v>16</v>
      </c>
      <c r="P14" s="41" t="s">
        <v>97</v>
      </c>
      <c r="Q14" s="38"/>
      <c r="R14" s="38" t="s">
        <v>15</v>
      </c>
      <c r="S14" s="38" t="s">
        <v>16</v>
      </c>
    </row>
    <row r="15" spans="1:21" x14ac:dyDescent="0.25">
      <c r="A15" s="38" t="s">
        <v>40</v>
      </c>
      <c r="B15" s="38">
        <v>39</v>
      </c>
      <c r="C15" s="38">
        <v>33</v>
      </c>
      <c r="D15" s="38">
        <v>84.62</v>
      </c>
      <c r="E15" s="40">
        <v>10</v>
      </c>
      <c r="F15" s="40">
        <v>10</v>
      </c>
      <c r="G15" s="76">
        <v>100</v>
      </c>
      <c r="H15" s="38">
        <v>12</v>
      </c>
      <c r="I15" s="38">
        <v>11</v>
      </c>
      <c r="J15" s="38">
        <v>91.67</v>
      </c>
      <c r="K15" s="38">
        <v>11</v>
      </c>
      <c r="L15" s="38">
        <v>9</v>
      </c>
      <c r="M15" s="38">
        <v>81.819999999999993</v>
      </c>
      <c r="N15" s="38">
        <v>6</v>
      </c>
      <c r="O15" s="38">
        <v>3</v>
      </c>
      <c r="P15" s="38">
        <v>50</v>
      </c>
      <c r="Q15" s="38"/>
      <c r="T15" s="185" t="e">
        <f>(S15*100)/R15</f>
        <v>#DIV/0!</v>
      </c>
      <c r="U15" s="180"/>
    </row>
    <row r="16" spans="1:21" x14ac:dyDescent="0.25">
      <c r="A16" s="38" t="s">
        <v>27</v>
      </c>
      <c r="B16" s="38">
        <v>30</v>
      </c>
      <c r="C16" s="38">
        <v>23</v>
      </c>
      <c r="D16" s="38">
        <v>76.67</v>
      </c>
      <c r="E16" s="40">
        <v>4</v>
      </c>
      <c r="F16" s="40">
        <v>4</v>
      </c>
      <c r="G16" s="76">
        <v>100</v>
      </c>
      <c r="H16" s="38">
        <v>10</v>
      </c>
      <c r="I16" s="38">
        <v>10</v>
      </c>
      <c r="J16" s="38">
        <v>100</v>
      </c>
      <c r="K16" s="38">
        <v>10</v>
      </c>
      <c r="L16" s="38">
        <v>8</v>
      </c>
      <c r="M16" s="38">
        <v>80</v>
      </c>
      <c r="N16" s="38">
        <v>6</v>
      </c>
      <c r="O16" s="38">
        <v>1</v>
      </c>
      <c r="P16" s="38">
        <v>16.670000000000002</v>
      </c>
      <c r="Q16" s="38"/>
      <c r="T16" s="185" t="e">
        <f t="shared" ref="T16:T31" si="0">(S16*100)/R16</f>
        <v>#DIV/0!</v>
      </c>
      <c r="U16" s="180"/>
    </row>
    <row r="17" spans="1:21" x14ac:dyDescent="0.25">
      <c r="A17" s="38" t="s">
        <v>32</v>
      </c>
      <c r="B17" s="38">
        <v>26</v>
      </c>
      <c r="C17" s="38">
        <v>22</v>
      </c>
      <c r="D17" s="38">
        <v>84.62</v>
      </c>
      <c r="E17" s="40">
        <v>6</v>
      </c>
      <c r="F17" s="40">
        <v>6</v>
      </c>
      <c r="G17" s="76">
        <v>100</v>
      </c>
      <c r="H17" s="38">
        <v>6</v>
      </c>
      <c r="I17" s="38">
        <v>6</v>
      </c>
      <c r="J17" s="38">
        <v>100</v>
      </c>
      <c r="K17" s="38">
        <v>8</v>
      </c>
      <c r="L17" s="38">
        <v>8</v>
      </c>
      <c r="M17" s="38">
        <v>100</v>
      </c>
      <c r="N17" s="38">
        <v>6</v>
      </c>
      <c r="O17" s="38">
        <v>2</v>
      </c>
      <c r="P17" s="38">
        <v>33.33</v>
      </c>
      <c r="Q17" s="38"/>
      <c r="T17" s="185" t="e">
        <f t="shared" si="0"/>
        <v>#DIV/0!</v>
      </c>
      <c r="U17" s="180"/>
    </row>
    <row r="18" spans="1:21" x14ac:dyDescent="0.25">
      <c r="A18" s="38" t="s">
        <v>45</v>
      </c>
      <c r="B18" s="38">
        <v>26</v>
      </c>
      <c r="C18" s="38">
        <v>22</v>
      </c>
      <c r="D18" s="38">
        <v>84.62</v>
      </c>
      <c r="E18" s="40">
        <v>6</v>
      </c>
      <c r="F18" s="40">
        <v>6</v>
      </c>
      <c r="G18" s="76">
        <v>100</v>
      </c>
      <c r="H18" s="38">
        <v>8</v>
      </c>
      <c r="I18" s="38">
        <v>6</v>
      </c>
      <c r="J18" s="38">
        <v>75</v>
      </c>
      <c r="K18" s="38">
        <v>8</v>
      </c>
      <c r="L18" s="38">
        <v>8</v>
      </c>
      <c r="M18" s="38">
        <v>100</v>
      </c>
      <c r="N18" s="38">
        <v>4</v>
      </c>
      <c r="O18" s="38">
        <v>2</v>
      </c>
      <c r="P18" s="38">
        <v>50</v>
      </c>
      <c r="Q18" s="38"/>
      <c r="T18" s="185" t="e">
        <f t="shared" si="0"/>
        <v>#DIV/0!</v>
      </c>
      <c r="U18" s="180"/>
    </row>
    <row r="19" spans="1:21" x14ac:dyDescent="0.25">
      <c r="A19" s="38" t="s">
        <v>37</v>
      </c>
      <c r="B19" s="38">
        <v>23</v>
      </c>
      <c r="C19" s="38">
        <v>22</v>
      </c>
      <c r="D19" s="38">
        <v>95.65</v>
      </c>
      <c r="E19" s="40">
        <v>10</v>
      </c>
      <c r="F19" s="40">
        <v>10</v>
      </c>
      <c r="G19" s="76">
        <v>100</v>
      </c>
      <c r="H19" s="38">
        <v>4</v>
      </c>
      <c r="I19" s="38">
        <v>4</v>
      </c>
      <c r="J19" s="38">
        <v>100</v>
      </c>
      <c r="K19" s="38">
        <v>6</v>
      </c>
      <c r="L19" s="38">
        <v>6</v>
      </c>
      <c r="M19" s="38">
        <v>100</v>
      </c>
      <c r="N19" s="38">
        <v>3</v>
      </c>
      <c r="O19" s="38">
        <v>2</v>
      </c>
      <c r="P19" s="38">
        <v>66.67</v>
      </c>
      <c r="Q19" s="38"/>
      <c r="T19" s="185" t="e">
        <f t="shared" si="0"/>
        <v>#DIV/0!</v>
      </c>
      <c r="U19" s="180"/>
    </row>
    <row r="20" spans="1:21" x14ac:dyDescent="0.25">
      <c r="A20" s="38" t="s">
        <v>18</v>
      </c>
      <c r="B20" s="38">
        <v>19</v>
      </c>
      <c r="C20" s="38">
        <v>19</v>
      </c>
      <c r="D20" s="38">
        <v>100</v>
      </c>
      <c r="E20" s="40">
        <v>9</v>
      </c>
      <c r="F20" s="40">
        <v>9</v>
      </c>
      <c r="G20" s="76">
        <v>100</v>
      </c>
      <c r="H20" s="38">
        <v>4</v>
      </c>
      <c r="I20" s="38">
        <v>4</v>
      </c>
      <c r="J20" s="38">
        <v>100</v>
      </c>
      <c r="K20" s="38">
        <v>2</v>
      </c>
      <c r="L20" s="38">
        <v>2</v>
      </c>
      <c r="M20" s="38">
        <v>100</v>
      </c>
      <c r="N20" s="38">
        <v>4</v>
      </c>
      <c r="O20" s="38">
        <v>4</v>
      </c>
      <c r="P20" s="38">
        <v>100</v>
      </c>
      <c r="Q20" s="38"/>
      <c r="T20" s="185" t="e">
        <f t="shared" si="0"/>
        <v>#DIV/0!</v>
      </c>
      <c r="U20" s="180"/>
    </row>
    <row r="21" spans="1:21" x14ac:dyDescent="0.25">
      <c r="A21" s="38" t="s">
        <v>25</v>
      </c>
      <c r="B21" s="38">
        <v>18</v>
      </c>
      <c r="C21" s="38">
        <v>13</v>
      </c>
      <c r="D21" s="38">
        <v>72.22</v>
      </c>
      <c r="E21" s="40">
        <v>5</v>
      </c>
      <c r="F21" s="40">
        <v>5</v>
      </c>
      <c r="G21" s="76">
        <v>100</v>
      </c>
      <c r="H21" s="38">
        <v>3</v>
      </c>
      <c r="I21" s="38">
        <v>3</v>
      </c>
      <c r="J21" s="38">
        <v>100</v>
      </c>
      <c r="K21" s="38">
        <v>4</v>
      </c>
      <c r="L21" s="38">
        <v>3</v>
      </c>
      <c r="M21" s="38">
        <v>75</v>
      </c>
      <c r="N21" s="38">
        <v>6</v>
      </c>
      <c r="O21" s="38">
        <v>2</v>
      </c>
      <c r="P21" s="38">
        <v>33.33</v>
      </c>
      <c r="Q21" s="38"/>
      <c r="T21" s="185" t="e">
        <f t="shared" si="0"/>
        <v>#DIV/0!</v>
      </c>
      <c r="U21" s="180"/>
    </row>
    <row r="22" spans="1:21" x14ac:dyDescent="0.25">
      <c r="A22" s="38" t="s">
        <v>42</v>
      </c>
      <c r="B22" s="38">
        <v>17</v>
      </c>
      <c r="C22" s="38">
        <v>17</v>
      </c>
      <c r="D22" s="38">
        <v>100</v>
      </c>
      <c r="E22" s="40">
        <v>9</v>
      </c>
      <c r="F22" s="40">
        <v>9</v>
      </c>
      <c r="G22" s="76">
        <v>100</v>
      </c>
      <c r="H22" s="38">
        <v>2</v>
      </c>
      <c r="I22" s="38">
        <v>2</v>
      </c>
      <c r="J22" s="38">
        <v>100</v>
      </c>
      <c r="K22" s="38">
        <v>3</v>
      </c>
      <c r="L22" s="38">
        <v>3</v>
      </c>
      <c r="M22" s="38">
        <v>100</v>
      </c>
      <c r="N22" s="38">
        <v>3</v>
      </c>
      <c r="O22" s="38">
        <v>3</v>
      </c>
      <c r="P22" s="38">
        <v>100</v>
      </c>
      <c r="Q22" s="38"/>
      <c r="T22" s="185" t="e">
        <f t="shared" si="0"/>
        <v>#DIV/0!</v>
      </c>
      <c r="U22" s="180"/>
    </row>
    <row r="23" spans="1:21" x14ac:dyDescent="0.25">
      <c r="A23" s="38" t="s">
        <v>29</v>
      </c>
      <c r="B23" s="38">
        <v>16</v>
      </c>
      <c r="C23" s="38">
        <v>13</v>
      </c>
      <c r="D23" s="38">
        <v>81.25</v>
      </c>
      <c r="E23" s="40">
        <v>4</v>
      </c>
      <c r="F23" s="40">
        <v>4</v>
      </c>
      <c r="G23" s="76">
        <v>100</v>
      </c>
      <c r="H23" s="38">
        <v>6</v>
      </c>
      <c r="I23" s="38">
        <v>3</v>
      </c>
      <c r="J23" s="38">
        <v>50</v>
      </c>
      <c r="K23" s="38">
        <v>3</v>
      </c>
      <c r="L23" s="38">
        <v>3</v>
      </c>
      <c r="M23" s="38">
        <v>100</v>
      </c>
      <c r="N23" s="38">
        <v>3</v>
      </c>
      <c r="O23" s="38">
        <v>3</v>
      </c>
      <c r="P23" s="38">
        <v>100</v>
      </c>
      <c r="Q23" s="38"/>
      <c r="T23" s="185" t="e">
        <f t="shared" si="0"/>
        <v>#DIV/0!</v>
      </c>
      <c r="U23" s="180"/>
    </row>
    <row r="24" spans="1:21" x14ac:dyDescent="0.25">
      <c r="A24" s="38" t="s">
        <v>31</v>
      </c>
      <c r="B24" s="38">
        <v>13</v>
      </c>
      <c r="C24" s="38">
        <v>13</v>
      </c>
      <c r="D24" s="38">
        <v>100</v>
      </c>
      <c r="E24" s="40">
        <v>3</v>
      </c>
      <c r="F24" s="40">
        <v>3</v>
      </c>
      <c r="G24" s="76">
        <v>100</v>
      </c>
      <c r="H24" s="38">
        <v>6</v>
      </c>
      <c r="I24" s="38">
        <v>6</v>
      </c>
      <c r="J24" s="38">
        <v>100</v>
      </c>
      <c r="K24" s="38">
        <v>3</v>
      </c>
      <c r="L24" s="38">
        <v>3</v>
      </c>
      <c r="M24" s="38">
        <v>100</v>
      </c>
      <c r="N24" s="38">
        <v>1</v>
      </c>
      <c r="O24" s="38">
        <v>1</v>
      </c>
      <c r="P24" s="38">
        <v>100</v>
      </c>
      <c r="Q24" s="38"/>
      <c r="T24" s="185" t="e">
        <f t="shared" si="0"/>
        <v>#DIV/0!</v>
      </c>
      <c r="U24" s="180"/>
    </row>
    <row r="25" spans="1:21" x14ac:dyDescent="0.25">
      <c r="A25" s="38" t="s">
        <v>34</v>
      </c>
      <c r="B25" s="38">
        <v>13</v>
      </c>
      <c r="C25" s="38">
        <v>12</v>
      </c>
      <c r="D25" s="38">
        <v>92.31</v>
      </c>
      <c r="E25" s="40">
        <v>3</v>
      </c>
      <c r="F25" s="40">
        <v>3</v>
      </c>
      <c r="G25" s="76">
        <v>100</v>
      </c>
      <c r="H25" s="38">
        <v>5</v>
      </c>
      <c r="I25" s="38">
        <v>5</v>
      </c>
      <c r="J25" s="38">
        <v>100</v>
      </c>
      <c r="K25" s="38">
        <v>4</v>
      </c>
      <c r="L25" s="38">
        <v>4</v>
      </c>
      <c r="M25" s="38">
        <v>100</v>
      </c>
      <c r="N25" s="38">
        <v>1</v>
      </c>
      <c r="O25" s="38">
        <v>0</v>
      </c>
      <c r="P25" s="38">
        <v>0</v>
      </c>
      <c r="Q25" s="38"/>
      <c r="T25" s="185" t="e">
        <f t="shared" si="0"/>
        <v>#DIV/0!</v>
      </c>
      <c r="U25" s="180"/>
    </row>
    <row r="26" spans="1:21" x14ac:dyDescent="0.25">
      <c r="A26" s="38" t="s">
        <v>39</v>
      </c>
      <c r="B26" s="38">
        <v>12</v>
      </c>
      <c r="C26" s="38">
        <v>10</v>
      </c>
      <c r="D26" s="38">
        <v>83.33</v>
      </c>
      <c r="E26" s="40">
        <v>5</v>
      </c>
      <c r="F26" s="40">
        <v>5</v>
      </c>
      <c r="G26" s="76">
        <v>100</v>
      </c>
      <c r="H26" s="38">
        <v>4</v>
      </c>
      <c r="I26" s="38">
        <v>4</v>
      </c>
      <c r="J26" s="38">
        <v>100</v>
      </c>
      <c r="K26" s="38">
        <v>1</v>
      </c>
      <c r="L26" s="38">
        <v>1</v>
      </c>
      <c r="M26" s="38">
        <v>100</v>
      </c>
      <c r="N26" s="38">
        <v>2</v>
      </c>
      <c r="O26" s="38">
        <v>0</v>
      </c>
      <c r="P26" s="38">
        <v>0</v>
      </c>
      <c r="Q26" s="38"/>
      <c r="T26" s="185" t="e">
        <f t="shared" si="0"/>
        <v>#DIV/0!</v>
      </c>
      <c r="U26" s="180"/>
    </row>
    <row r="27" spans="1:21" x14ac:dyDescent="0.25">
      <c r="A27" s="38" t="s">
        <v>26</v>
      </c>
      <c r="B27" s="38">
        <v>11</v>
      </c>
      <c r="C27" s="38">
        <v>9</v>
      </c>
      <c r="D27" s="38">
        <v>81.819999999999993</v>
      </c>
      <c r="E27" s="40">
        <v>4</v>
      </c>
      <c r="F27" s="40">
        <v>4</v>
      </c>
      <c r="G27" s="76">
        <v>100</v>
      </c>
      <c r="H27" s="38">
        <v>3</v>
      </c>
      <c r="I27" s="38">
        <v>3</v>
      </c>
      <c r="J27" s="38">
        <v>100</v>
      </c>
      <c r="K27" s="38">
        <v>2</v>
      </c>
      <c r="L27" s="38">
        <v>2</v>
      </c>
      <c r="M27" s="38">
        <v>100</v>
      </c>
      <c r="N27" s="38">
        <v>2</v>
      </c>
      <c r="O27" s="38">
        <v>0</v>
      </c>
      <c r="P27" s="38">
        <v>0</v>
      </c>
      <c r="Q27" s="38"/>
      <c r="T27" s="185" t="e">
        <f t="shared" si="0"/>
        <v>#DIV/0!</v>
      </c>
      <c r="U27" s="180"/>
    </row>
    <row r="28" spans="1:21" x14ac:dyDescent="0.25">
      <c r="A28" s="38" t="s">
        <v>36</v>
      </c>
      <c r="B28" s="38">
        <v>11</v>
      </c>
      <c r="C28" s="38">
        <v>11</v>
      </c>
      <c r="D28" s="38">
        <v>100</v>
      </c>
      <c r="E28" s="40">
        <v>6</v>
      </c>
      <c r="F28" s="40">
        <v>6</v>
      </c>
      <c r="G28" s="76">
        <v>100</v>
      </c>
      <c r="H28" s="38">
        <v>2</v>
      </c>
      <c r="I28" s="38">
        <v>2</v>
      </c>
      <c r="J28" s="38">
        <v>100</v>
      </c>
      <c r="K28" s="38">
        <v>2</v>
      </c>
      <c r="L28" s="38">
        <v>2</v>
      </c>
      <c r="M28" s="38">
        <v>100</v>
      </c>
      <c r="N28" s="38">
        <v>1</v>
      </c>
      <c r="O28" s="38">
        <v>1</v>
      </c>
      <c r="P28" s="38">
        <v>100</v>
      </c>
      <c r="Q28" s="38"/>
      <c r="T28" s="185" t="e">
        <f t="shared" si="0"/>
        <v>#DIV/0!</v>
      </c>
      <c r="U28" s="180"/>
    </row>
    <row r="29" spans="1:21" x14ac:dyDescent="0.25">
      <c r="A29" s="38" t="s">
        <v>38</v>
      </c>
      <c r="B29" s="38">
        <v>11</v>
      </c>
      <c r="C29" s="38">
        <v>10</v>
      </c>
      <c r="D29" s="38">
        <v>90.91</v>
      </c>
      <c r="E29" s="40">
        <v>5</v>
      </c>
      <c r="F29" s="40">
        <v>5</v>
      </c>
      <c r="G29" s="76">
        <v>100</v>
      </c>
      <c r="H29" s="38">
        <v>2</v>
      </c>
      <c r="I29" s="38">
        <v>2</v>
      </c>
      <c r="J29" s="38">
        <v>100</v>
      </c>
      <c r="K29" s="38">
        <v>2</v>
      </c>
      <c r="L29" s="38">
        <v>2</v>
      </c>
      <c r="M29" s="38">
        <v>100</v>
      </c>
      <c r="N29" s="38">
        <v>2</v>
      </c>
      <c r="O29" s="38">
        <v>1</v>
      </c>
      <c r="P29" s="38">
        <v>50</v>
      </c>
      <c r="Q29" s="38"/>
      <c r="T29" s="185" t="e">
        <f t="shared" si="0"/>
        <v>#DIV/0!</v>
      </c>
      <c r="U29" s="180"/>
    </row>
    <row r="30" spans="1:21" x14ac:dyDescent="0.25">
      <c r="A30" s="38" t="s">
        <v>44</v>
      </c>
      <c r="B30" s="38">
        <v>10</v>
      </c>
      <c r="C30" s="38">
        <v>6</v>
      </c>
      <c r="D30" s="38">
        <v>60</v>
      </c>
      <c r="E30" s="40">
        <v>4</v>
      </c>
      <c r="F30" s="40">
        <v>4</v>
      </c>
      <c r="G30" s="76">
        <v>100</v>
      </c>
      <c r="H30" s="38">
        <v>1</v>
      </c>
      <c r="I30" s="38">
        <v>1</v>
      </c>
      <c r="J30" s="38">
        <v>100</v>
      </c>
      <c r="K30" s="38">
        <v>3</v>
      </c>
      <c r="L30" s="38">
        <v>1</v>
      </c>
      <c r="M30" s="38">
        <v>33.33</v>
      </c>
      <c r="N30" s="38">
        <v>2</v>
      </c>
      <c r="O30" s="38">
        <v>0</v>
      </c>
      <c r="P30" s="38">
        <v>0</v>
      </c>
      <c r="Q30" s="38"/>
      <c r="T30" s="185" t="e">
        <f t="shared" si="0"/>
        <v>#DIV/0!</v>
      </c>
      <c r="U30" s="180"/>
    </row>
    <row r="31" spans="1:21" x14ac:dyDescent="0.25">
      <c r="A31" s="38" t="s">
        <v>19</v>
      </c>
      <c r="B31" s="38">
        <v>8</v>
      </c>
      <c r="C31" s="38">
        <v>8</v>
      </c>
      <c r="D31" s="38">
        <v>100</v>
      </c>
      <c r="E31" s="40">
        <v>1</v>
      </c>
      <c r="F31" s="40">
        <v>1</v>
      </c>
      <c r="G31" s="76">
        <v>100</v>
      </c>
      <c r="H31" s="38">
        <v>4</v>
      </c>
      <c r="I31" s="38">
        <v>4</v>
      </c>
      <c r="J31" s="38">
        <v>100</v>
      </c>
      <c r="K31" s="38">
        <v>1</v>
      </c>
      <c r="L31" s="38">
        <v>1</v>
      </c>
      <c r="M31" s="38">
        <v>100</v>
      </c>
      <c r="N31" s="38">
        <v>2</v>
      </c>
      <c r="O31" s="38">
        <v>2</v>
      </c>
      <c r="P31" s="38">
        <v>100</v>
      </c>
      <c r="Q31" s="38"/>
      <c r="T31" s="185" t="e">
        <f t="shared" si="0"/>
        <v>#DIV/0!</v>
      </c>
      <c r="U31" s="180"/>
    </row>
    <row r="32" spans="1:21" x14ac:dyDescent="0.25">
      <c r="A32" s="38" t="s">
        <v>33</v>
      </c>
      <c r="B32" s="38">
        <v>7</v>
      </c>
      <c r="C32" s="38">
        <v>5</v>
      </c>
      <c r="D32" s="38">
        <v>71.430000000000007</v>
      </c>
      <c r="E32" s="40">
        <v>2</v>
      </c>
      <c r="F32" s="40">
        <v>2</v>
      </c>
      <c r="G32" s="76">
        <v>100</v>
      </c>
      <c r="H32" s="38">
        <v>1</v>
      </c>
      <c r="I32" s="38">
        <v>0</v>
      </c>
      <c r="J32" s="38">
        <v>0</v>
      </c>
      <c r="K32" s="38">
        <v>4</v>
      </c>
      <c r="L32" s="38">
        <v>3</v>
      </c>
      <c r="M32" s="38">
        <v>75</v>
      </c>
      <c r="N32" s="38">
        <v>0</v>
      </c>
      <c r="O32" s="38">
        <v>0</v>
      </c>
      <c r="P32" s="38">
        <v>0</v>
      </c>
      <c r="Q32" s="38"/>
      <c r="T32" s="185" t="e">
        <f t="shared" ref="T32:T45" si="1">(S32*100)/R32</f>
        <v>#DIV/0!</v>
      </c>
      <c r="U32" s="180"/>
    </row>
    <row r="33" spans="1:21" x14ac:dyDescent="0.25">
      <c r="A33" s="38" t="s">
        <v>23</v>
      </c>
      <c r="B33" s="38">
        <v>35</v>
      </c>
      <c r="C33" s="38">
        <v>27</v>
      </c>
      <c r="D33" s="38">
        <v>77.14</v>
      </c>
      <c r="E33" s="40">
        <v>12</v>
      </c>
      <c r="F33" s="40">
        <v>11</v>
      </c>
      <c r="G33" s="76">
        <v>91.67</v>
      </c>
      <c r="H33" s="38">
        <v>4</v>
      </c>
      <c r="I33" s="38">
        <v>4</v>
      </c>
      <c r="J33" s="38">
        <v>100</v>
      </c>
      <c r="K33" s="38">
        <v>7</v>
      </c>
      <c r="L33" s="38">
        <v>7</v>
      </c>
      <c r="M33" s="38">
        <v>100</v>
      </c>
      <c r="N33" s="38">
        <v>12</v>
      </c>
      <c r="O33" s="38">
        <v>5</v>
      </c>
      <c r="P33" s="38">
        <v>41.67</v>
      </c>
      <c r="Q33" s="38"/>
      <c r="T33" s="185" t="e">
        <f t="shared" si="1"/>
        <v>#DIV/0!</v>
      </c>
      <c r="U33" s="163"/>
    </row>
    <row r="34" spans="1:21" x14ac:dyDescent="0.25">
      <c r="A34" s="38" t="s">
        <v>20</v>
      </c>
      <c r="B34" s="38">
        <v>26</v>
      </c>
      <c r="C34" s="38">
        <v>17</v>
      </c>
      <c r="D34" s="38">
        <v>65.38</v>
      </c>
      <c r="E34" s="40">
        <v>12</v>
      </c>
      <c r="F34" s="40">
        <v>10</v>
      </c>
      <c r="G34" s="21">
        <v>83.33</v>
      </c>
      <c r="H34" s="38">
        <v>3</v>
      </c>
      <c r="I34" s="38">
        <v>1</v>
      </c>
      <c r="J34" s="38">
        <v>33.33</v>
      </c>
      <c r="K34" s="38">
        <v>6</v>
      </c>
      <c r="L34" s="38">
        <v>5</v>
      </c>
      <c r="M34" s="38">
        <v>83.33</v>
      </c>
      <c r="N34" s="38">
        <v>5</v>
      </c>
      <c r="O34" s="38">
        <v>1</v>
      </c>
      <c r="P34" s="38">
        <v>20</v>
      </c>
      <c r="Q34" s="38"/>
      <c r="T34" s="185" t="e">
        <f t="shared" si="1"/>
        <v>#DIV/0!</v>
      </c>
      <c r="U34" s="163"/>
    </row>
    <row r="35" spans="1:21" x14ac:dyDescent="0.25">
      <c r="A35" s="38" t="s">
        <v>28</v>
      </c>
      <c r="B35" s="38">
        <v>16</v>
      </c>
      <c r="C35" s="38">
        <v>10</v>
      </c>
      <c r="D35" s="38">
        <v>62.5</v>
      </c>
      <c r="E35" s="40">
        <v>5</v>
      </c>
      <c r="F35" s="40">
        <v>4</v>
      </c>
      <c r="G35" s="21">
        <v>80</v>
      </c>
      <c r="H35" s="38">
        <v>6</v>
      </c>
      <c r="I35" s="38">
        <v>5</v>
      </c>
      <c r="J35" s="38">
        <v>83.33</v>
      </c>
      <c r="K35" s="38">
        <v>2</v>
      </c>
      <c r="L35" s="38">
        <v>1</v>
      </c>
      <c r="M35" s="38">
        <v>50</v>
      </c>
      <c r="N35" s="38">
        <v>3</v>
      </c>
      <c r="O35" s="38">
        <v>0</v>
      </c>
      <c r="P35" s="38">
        <v>0</v>
      </c>
      <c r="Q35" s="38"/>
      <c r="T35" s="185" t="e">
        <f t="shared" si="1"/>
        <v>#DIV/0!</v>
      </c>
      <c r="U35" s="163"/>
    </row>
    <row r="36" spans="1:21" x14ac:dyDescent="0.25">
      <c r="A36" s="38" t="s">
        <v>30</v>
      </c>
      <c r="B36" s="38">
        <v>48</v>
      </c>
      <c r="C36" s="38">
        <v>29</v>
      </c>
      <c r="D36" s="38">
        <v>60.42</v>
      </c>
      <c r="E36" s="40">
        <v>12</v>
      </c>
      <c r="F36" s="40">
        <v>9</v>
      </c>
      <c r="G36" s="21">
        <v>75</v>
      </c>
      <c r="H36" s="38">
        <v>14</v>
      </c>
      <c r="I36" s="38">
        <v>12</v>
      </c>
      <c r="J36" s="38">
        <v>85.71</v>
      </c>
      <c r="K36" s="38">
        <v>14</v>
      </c>
      <c r="L36" s="38">
        <v>7</v>
      </c>
      <c r="M36" s="38">
        <v>50</v>
      </c>
      <c r="N36" s="38">
        <v>8</v>
      </c>
      <c r="O36" s="38">
        <v>1</v>
      </c>
      <c r="P36" s="38">
        <v>12.5</v>
      </c>
      <c r="Q36" s="38"/>
      <c r="T36" s="185" t="e">
        <f t="shared" si="1"/>
        <v>#DIV/0!</v>
      </c>
      <c r="U36" s="163"/>
    </row>
    <row r="37" spans="1:21" x14ac:dyDescent="0.25">
      <c r="A37" s="38" t="s">
        <v>35</v>
      </c>
      <c r="B37" s="38">
        <v>23</v>
      </c>
      <c r="C37" s="38">
        <v>20</v>
      </c>
      <c r="D37" s="38">
        <v>86.96</v>
      </c>
      <c r="E37" s="40">
        <v>4</v>
      </c>
      <c r="F37" s="40">
        <v>3</v>
      </c>
      <c r="G37" s="21">
        <v>75</v>
      </c>
      <c r="H37" s="38">
        <v>7</v>
      </c>
      <c r="I37" s="38">
        <v>6</v>
      </c>
      <c r="J37" s="38">
        <v>85.71</v>
      </c>
      <c r="K37" s="38">
        <v>6</v>
      </c>
      <c r="L37" s="38">
        <v>6</v>
      </c>
      <c r="M37" s="38">
        <v>100</v>
      </c>
      <c r="N37" s="38">
        <v>6</v>
      </c>
      <c r="O37" s="38">
        <v>5</v>
      </c>
      <c r="P37" s="38">
        <v>83.33</v>
      </c>
      <c r="Q37" s="38"/>
      <c r="T37" s="185" t="e">
        <f t="shared" si="1"/>
        <v>#DIV/0!</v>
      </c>
      <c r="U37" s="163"/>
    </row>
    <row r="38" spans="1:21" x14ac:dyDescent="0.25">
      <c r="A38" s="38" t="s">
        <v>46</v>
      </c>
      <c r="B38" s="38">
        <v>26</v>
      </c>
      <c r="C38" s="38">
        <v>18</v>
      </c>
      <c r="D38" s="38">
        <v>69.23</v>
      </c>
      <c r="E38" s="40">
        <v>10</v>
      </c>
      <c r="F38" s="40">
        <v>7</v>
      </c>
      <c r="G38" s="21">
        <v>70</v>
      </c>
      <c r="H38" s="38">
        <v>6</v>
      </c>
      <c r="I38" s="38">
        <v>5</v>
      </c>
      <c r="J38" s="38">
        <v>83.33</v>
      </c>
      <c r="K38" s="38">
        <v>9</v>
      </c>
      <c r="L38" s="38">
        <v>6</v>
      </c>
      <c r="M38" s="38">
        <v>66.67</v>
      </c>
      <c r="N38" s="38">
        <v>1</v>
      </c>
      <c r="O38" s="38">
        <v>0</v>
      </c>
      <c r="P38" s="38">
        <v>0</v>
      </c>
      <c r="Q38" s="38"/>
      <c r="T38" s="185" t="e">
        <f t="shared" si="1"/>
        <v>#DIV/0!</v>
      </c>
      <c r="U38" s="163"/>
    </row>
    <row r="39" spans="1:21" x14ac:dyDescent="0.25">
      <c r="A39" s="38" t="s">
        <v>24</v>
      </c>
      <c r="B39" s="38">
        <v>21</v>
      </c>
      <c r="C39" s="38">
        <v>15</v>
      </c>
      <c r="D39" s="38">
        <v>71.430000000000007</v>
      </c>
      <c r="E39" s="40">
        <v>3</v>
      </c>
      <c r="F39" s="40">
        <v>2</v>
      </c>
      <c r="G39" s="21">
        <v>66.67</v>
      </c>
      <c r="H39" s="38">
        <v>5</v>
      </c>
      <c r="I39" s="38">
        <v>4</v>
      </c>
      <c r="J39" s="38">
        <v>80</v>
      </c>
      <c r="K39" s="38">
        <v>7</v>
      </c>
      <c r="L39" s="38">
        <v>5</v>
      </c>
      <c r="M39" s="38">
        <v>71.430000000000007</v>
      </c>
      <c r="N39" s="38">
        <v>6</v>
      </c>
      <c r="O39" s="38">
        <v>4</v>
      </c>
      <c r="P39" s="38">
        <v>66.67</v>
      </c>
      <c r="Q39" s="38"/>
      <c r="T39" s="185" t="e">
        <f t="shared" si="1"/>
        <v>#DIV/0!</v>
      </c>
      <c r="U39" s="163"/>
    </row>
    <row r="40" spans="1:21" x14ac:dyDescent="0.25">
      <c r="A40" s="38" t="s">
        <v>47</v>
      </c>
      <c r="B40" s="38">
        <v>4</v>
      </c>
      <c r="C40" s="38">
        <v>2</v>
      </c>
      <c r="D40" s="38">
        <v>50</v>
      </c>
      <c r="E40" s="40">
        <v>2</v>
      </c>
      <c r="F40" s="40">
        <v>1</v>
      </c>
      <c r="G40" s="21">
        <v>50</v>
      </c>
      <c r="H40" s="38">
        <v>2</v>
      </c>
      <c r="I40" s="38">
        <v>1</v>
      </c>
      <c r="J40" s="38">
        <v>50</v>
      </c>
      <c r="K40" s="38">
        <v>0</v>
      </c>
      <c r="L40" s="38">
        <v>0</v>
      </c>
      <c r="M40" s="38">
        <v>0</v>
      </c>
      <c r="N40" s="38">
        <v>0</v>
      </c>
      <c r="O40" s="38">
        <v>0</v>
      </c>
      <c r="P40" s="38">
        <v>0</v>
      </c>
      <c r="Q40" s="38"/>
      <c r="T40" s="185" t="e">
        <f t="shared" si="1"/>
        <v>#DIV/0!</v>
      </c>
      <c r="U40" s="163"/>
    </row>
    <row r="41" spans="1:21" x14ac:dyDescent="0.25">
      <c r="A41" s="38" t="s">
        <v>41</v>
      </c>
      <c r="B41" s="38">
        <v>2</v>
      </c>
      <c r="C41" s="38">
        <v>0</v>
      </c>
      <c r="D41" s="38">
        <v>0</v>
      </c>
      <c r="E41" s="40">
        <v>0</v>
      </c>
      <c r="F41" s="40">
        <v>0</v>
      </c>
      <c r="G41" s="21">
        <v>0</v>
      </c>
      <c r="H41" s="38">
        <v>0</v>
      </c>
      <c r="I41" s="38">
        <v>0</v>
      </c>
      <c r="J41" s="38">
        <v>0</v>
      </c>
      <c r="K41" s="38">
        <v>1</v>
      </c>
      <c r="L41" s="38">
        <v>0</v>
      </c>
      <c r="M41" s="38">
        <v>0</v>
      </c>
      <c r="N41" s="38">
        <v>1</v>
      </c>
      <c r="O41" s="38">
        <v>0</v>
      </c>
      <c r="P41" s="38">
        <v>0</v>
      </c>
      <c r="Q41" s="38"/>
      <c r="T41" s="185">
        <v>0</v>
      </c>
      <c r="U41" s="163"/>
    </row>
    <row r="42" spans="1:21" x14ac:dyDescent="0.25">
      <c r="A42" s="38" t="s">
        <v>21</v>
      </c>
      <c r="B42" s="38">
        <v>0</v>
      </c>
      <c r="C42" s="38">
        <v>0</v>
      </c>
      <c r="D42" s="38">
        <v>0</v>
      </c>
      <c r="E42" s="40">
        <v>0</v>
      </c>
      <c r="F42" s="40">
        <v>0</v>
      </c>
      <c r="G42" s="163">
        <v>0</v>
      </c>
      <c r="H42" s="38">
        <v>0</v>
      </c>
      <c r="I42" s="38">
        <v>0</v>
      </c>
      <c r="J42" s="38">
        <v>0</v>
      </c>
      <c r="K42" s="38">
        <v>0</v>
      </c>
      <c r="L42" s="38">
        <v>0</v>
      </c>
      <c r="M42" s="38">
        <v>0</v>
      </c>
      <c r="N42" s="38">
        <v>0</v>
      </c>
      <c r="O42" s="38">
        <v>0</v>
      </c>
      <c r="P42" s="38">
        <v>0</v>
      </c>
      <c r="Q42" s="38"/>
      <c r="T42" s="185">
        <v>0</v>
      </c>
      <c r="U42" s="163"/>
    </row>
    <row r="43" spans="1:21" x14ac:dyDescent="0.25">
      <c r="A43" s="38" t="s">
        <v>22</v>
      </c>
      <c r="B43" s="38">
        <v>0</v>
      </c>
      <c r="C43" s="38">
        <v>0</v>
      </c>
      <c r="D43" s="38">
        <v>0</v>
      </c>
      <c r="E43" s="40">
        <v>0</v>
      </c>
      <c r="F43" s="40">
        <v>0</v>
      </c>
      <c r="G43" s="163">
        <v>0</v>
      </c>
      <c r="H43" s="38">
        <v>0</v>
      </c>
      <c r="I43" s="38">
        <v>0</v>
      </c>
      <c r="J43" s="38">
        <v>0</v>
      </c>
      <c r="K43" s="38">
        <v>0</v>
      </c>
      <c r="L43" s="38">
        <v>0</v>
      </c>
      <c r="M43" s="38">
        <v>0</v>
      </c>
      <c r="N43" s="38">
        <v>0</v>
      </c>
      <c r="O43" s="38">
        <v>0</v>
      </c>
      <c r="P43" s="38">
        <v>0</v>
      </c>
      <c r="Q43" s="38"/>
      <c r="T43" s="185">
        <v>0</v>
      </c>
      <c r="U43" s="163"/>
    </row>
    <row r="44" spans="1:21" x14ac:dyDescent="0.25">
      <c r="A44" s="38" t="s">
        <v>43</v>
      </c>
      <c r="B44" s="38">
        <v>0</v>
      </c>
      <c r="C44" s="38">
        <v>0</v>
      </c>
      <c r="D44" s="38">
        <v>0</v>
      </c>
      <c r="E44" s="40">
        <v>0</v>
      </c>
      <c r="F44" s="40">
        <v>0</v>
      </c>
      <c r="G44" s="40">
        <v>0</v>
      </c>
      <c r="H44" s="38">
        <v>0</v>
      </c>
      <c r="I44" s="38">
        <v>0</v>
      </c>
      <c r="J44" s="38">
        <v>0</v>
      </c>
      <c r="K44" s="38">
        <v>0</v>
      </c>
      <c r="L44" s="38">
        <v>0</v>
      </c>
      <c r="M44" s="38">
        <v>0</v>
      </c>
      <c r="N44" s="38">
        <v>0</v>
      </c>
      <c r="O44" s="38">
        <v>0</v>
      </c>
      <c r="P44" s="38">
        <v>0</v>
      </c>
      <c r="Q44" s="38"/>
      <c r="T44" s="185">
        <v>0</v>
      </c>
      <c r="U44" s="40"/>
    </row>
    <row r="45" spans="1:21" s="41" customFormat="1" x14ac:dyDescent="0.25">
      <c r="A45" s="38" t="s">
        <v>14</v>
      </c>
      <c r="B45" s="38">
        <v>511</v>
      </c>
      <c r="C45" s="38">
        <v>406</v>
      </c>
      <c r="D45" s="38" t="s">
        <v>711</v>
      </c>
      <c r="E45" s="37">
        <v>156</v>
      </c>
      <c r="F45" s="37">
        <v>143</v>
      </c>
      <c r="G45" s="37" t="s">
        <v>712</v>
      </c>
      <c r="H45" s="38">
        <v>130</v>
      </c>
      <c r="I45" s="38">
        <v>114</v>
      </c>
      <c r="J45" s="38" t="s">
        <v>713</v>
      </c>
      <c r="K45" s="38">
        <v>129</v>
      </c>
      <c r="L45" s="38">
        <v>106</v>
      </c>
      <c r="M45" s="38" t="s">
        <v>714</v>
      </c>
      <c r="N45" s="38">
        <v>96</v>
      </c>
      <c r="O45" s="38">
        <v>43</v>
      </c>
      <c r="P45" s="38" t="s">
        <v>715</v>
      </c>
      <c r="Q45" s="38"/>
      <c r="T45" s="185" t="e">
        <f t="shared" si="1"/>
        <v>#DIV/0!</v>
      </c>
      <c r="U45" s="40"/>
    </row>
    <row r="46" spans="1:21" s="41" customFormat="1" x14ac:dyDescent="0.25">
      <c r="B46" s="38"/>
      <c r="C46" s="38"/>
      <c r="D46" s="38"/>
      <c r="E46" s="37"/>
      <c r="F46" s="37"/>
      <c r="G46" s="37"/>
      <c r="H46" s="38"/>
      <c r="I46" s="38"/>
      <c r="J46" s="38"/>
      <c r="K46" s="38"/>
      <c r="L46" s="38"/>
      <c r="M46" s="38"/>
      <c r="N46" s="38"/>
      <c r="O46" s="38"/>
      <c r="P46" s="38"/>
      <c r="Q46" s="38"/>
      <c r="T46" s="38"/>
      <c r="U46" s="40"/>
    </row>
    <row r="47" spans="1:21" s="41" customFormat="1" x14ac:dyDescent="0.25">
      <c r="B47" s="38"/>
      <c r="C47" s="38"/>
      <c r="D47" s="38"/>
      <c r="E47" s="37"/>
      <c r="F47" s="37"/>
      <c r="G47" s="37"/>
      <c r="H47" s="38"/>
      <c r="I47" s="38"/>
      <c r="J47" s="38"/>
      <c r="K47" s="38"/>
      <c r="L47" s="38"/>
      <c r="M47" s="38"/>
      <c r="N47" s="38"/>
      <c r="O47" s="38"/>
      <c r="P47" s="38"/>
      <c r="Q47" s="38"/>
      <c r="T47" s="38"/>
      <c r="U47" s="38"/>
    </row>
    <row r="48" spans="1:21" s="41" customFormat="1" x14ac:dyDescent="0.25">
      <c r="B48" s="38"/>
      <c r="C48" s="38"/>
      <c r="D48" s="38"/>
      <c r="E48" s="37"/>
      <c r="F48" s="37"/>
      <c r="G48" s="37"/>
      <c r="H48" s="38"/>
      <c r="I48" s="38"/>
      <c r="J48" s="38"/>
      <c r="K48" s="38"/>
      <c r="L48" s="38"/>
      <c r="M48" s="38"/>
      <c r="N48" s="38"/>
      <c r="O48" s="38"/>
      <c r="P48" s="38"/>
      <c r="Q48" s="38"/>
      <c r="T48" s="38"/>
      <c r="U48" s="38"/>
    </row>
    <row r="49" spans="1:16" x14ac:dyDescent="0.25">
      <c r="A49" s="41"/>
      <c r="B49" s="41"/>
      <c r="C49" s="41"/>
      <c r="D49" s="41"/>
      <c r="E49" s="41"/>
      <c r="F49" s="41"/>
      <c r="G49" s="41"/>
      <c r="H49" s="41"/>
      <c r="I49" s="41"/>
      <c r="J49" s="41"/>
      <c r="K49" s="41"/>
      <c r="L49" s="41"/>
      <c r="M49" s="41"/>
      <c r="N49" s="41"/>
      <c r="O49" s="41"/>
      <c r="P49" s="41"/>
    </row>
    <row r="50" spans="1:16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  <c r="K50" s="41"/>
      <c r="L50" s="41"/>
      <c r="M50" s="41"/>
      <c r="N50" s="41"/>
      <c r="O50" s="41"/>
      <c r="P50" s="41"/>
    </row>
    <row r="51" spans="1:16" x14ac:dyDescent="0.25">
      <c r="A51" s="41" t="s">
        <v>567</v>
      </c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</row>
    <row r="52" spans="1:16" x14ac:dyDescent="0.25">
      <c r="A52" s="41" t="s">
        <v>568</v>
      </c>
      <c r="B52" s="41"/>
      <c r="C52" s="41"/>
      <c r="D52" s="41"/>
      <c r="E52" s="41"/>
      <c r="F52" s="41"/>
      <c r="G52" s="41"/>
      <c r="H52" s="41"/>
      <c r="I52" s="41"/>
      <c r="J52" s="41"/>
      <c r="K52" s="41"/>
      <c r="L52" s="41"/>
      <c r="M52" s="41"/>
      <c r="N52" s="41"/>
      <c r="O52" s="41"/>
      <c r="P52" s="41"/>
    </row>
    <row r="53" spans="1:16" x14ac:dyDescent="0.25">
      <c r="A53" s="41" t="s">
        <v>569</v>
      </c>
      <c r="B53" s="41"/>
      <c r="C53" s="41"/>
      <c r="D53" s="41"/>
      <c r="E53" s="41"/>
      <c r="F53" s="41"/>
      <c r="G53" s="41"/>
      <c r="H53" s="41"/>
      <c r="I53" s="41"/>
      <c r="J53" s="41"/>
      <c r="K53" s="41"/>
      <c r="L53" s="41"/>
      <c r="M53" s="41"/>
      <c r="N53" s="41"/>
      <c r="O53" s="41"/>
      <c r="P53" s="41"/>
    </row>
    <row r="54" spans="1:16" x14ac:dyDescent="0.25">
      <c r="A54" s="41" t="s">
        <v>570</v>
      </c>
      <c r="B54" s="41"/>
      <c r="C54" s="41"/>
      <c r="D54" s="41"/>
      <c r="E54" s="41"/>
      <c r="F54" s="41"/>
      <c r="G54" s="41"/>
      <c r="H54" s="41"/>
      <c r="I54" s="41"/>
      <c r="J54" s="41"/>
      <c r="K54" s="41"/>
      <c r="L54" s="41"/>
      <c r="M54" s="41"/>
      <c r="N54" s="41"/>
      <c r="O54" s="41"/>
      <c r="P54" s="41"/>
    </row>
    <row r="55" spans="1:16" x14ac:dyDescent="0.25">
      <c r="A55" s="41" t="s">
        <v>701</v>
      </c>
      <c r="B55" s="41"/>
      <c r="C55" s="41"/>
      <c r="D55" s="41"/>
      <c r="E55" s="41"/>
      <c r="F55" s="41"/>
      <c r="G55" s="41"/>
      <c r="H55" s="41"/>
      <c r="I55" s="41"/>
      <c r="J55" s="41"/>
      <c r="K55" s="41"/>
      <c r="L55" s="41"/>
      <c r="M55" s="41"/>
      <c r="N55" s="41"/>
      <c r="O55" s="41"/>
      <c r="P55" s="41"/>
    </row>
  </sheetData>
  <autoFilter ref="A14:U14">
    <sortState ref="A15:U44">
      <sortCondition ref="A14"/>
    </sortState>
  </autoFilter>
  <mergeCells count="1">
    <mergeCell ref="R13:S13"/>
  </mergeCells>
  <hyperlinks>
    <hyperlink ref="A2" r:id="rId1"/>
  </hyperlinks>
  <pageMargins left="0.7" right="0.7" top="0.75" bottom="0.75" header="0.3" footer="0.3"/>
  <pageSetup paperSize="9" orientation="portrait" verticalDpi="0"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8">
    <tabColor rgb="FF00B050"/>
  </sheetPr>
  <dimension ref="A1:U54"/>
  <sheetViews>
    <sheetView topLeftCell="A13" zoomScaleNormal="100" workbookViewId="0">
      <selection activeCell="U14" sqref="U14:U43"/>
    </sheetView>
  </sheetViews>
  <sheetFormatPr defaultRowHeight="13.8" x14ac:dyDescent="0.25"/>
  <cols>
    <col min="1" max="1" width="48.69921875" customWidth="1"/>
    <col min="2" max="3" width="3.8984375" bestFit="1" customWidth="1"/>
    <col min="4" max="4" width="6.09765625" bestFit="1" customWidth="1"/>
    <col min="6" max="6" width="3.8984375" bestFit="1" customWidth="1"/>
    <col min="7" max="7" width="6.09765625" bestFit="1" customWidth="1"/>
    <col min="8" max="8" width="7.8984375" bestFit="1" customWidth="1"/>
    <col min="9" max="9" width="2.8984375" bestFit="1" customWidth="1"/>
    <col min="10" max="10" width="6.09765625" bestFit="1" customWidth="1"/>
    <col min="11" max="11" width="7.8984375" customWidth="1"/>
    <col min="12" max="12" width="2.8984375" customWidth="1"/>
    <col min="13" max="13" width="6.09765625" customWidth="1"/>
    <col min="14" max="14" width="7.8984375" customWidth="1"/>
    <col min="15" max="15" width="2" customWidth="1"/>
    <col min="16" max="16" width="5.09765625" customWidth="1"/>
    <col min="17" max="17" width="9" customWidth="1"/>
    <col min="18" max="19" width="9" style="41" customWidth="1"/>
    <col min="20" max="20" width="9" customWidth="1"/>
  </cols>
  <sheetData>
    <row r="1" spans="1:21" x14ac:dyDescent="0.25">
      <c r="A1" t="s">
        <v>217</v>
      </c>
    </row>
    <row r="2" spans="1:21" x14ac:dyDescent="0.25">
      <c r="A2" s="66" t="s">
        <v>218</v>
      </c>
      <c r="R2" s="41" t="s">
        <v>265</v>
      </c>
      <c r="S2" s="41">
        <v>1</v>
      </c>
    </row>
    <row r="3" spans="1:21" x14ac:dyDescent="0.25">
      <c r="R3" s="55" t="s">
        <v>158</v>
      </c>
      <c r="S3" s="41">
        <v>2</v>
      </c>
    </row>
    <row r="4" spans="1:21" x14ac:dyDescent="0.25">
      <c r="A4" t="s">
        <v>215</v>
      </c>
      <c r="R4" s="55" t="s">
        <v>157</v>
      </c>
      <c r="S4" s="41">
        <v>3</v>
      </c>
    </row>
    <row r="5" spans="1:21" x14ac:dyDescent="0.25">
      <c r="A5" t="s">
        <v>216</v>
      </c>
      <c r="R5" s="55" t="s">
        <v>156</v>
      </c>
      <c r="S5" s="41">
        <v>4</v>
      </c>
    </row>
    <row r="6" spans="1:21" x14ac:dyDescent="0.25">
      <c r="A6" s="41"/>
      <c r="B6" s="4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R6" s="55" t="s">
        <v>6</v>
      </c>
      <c r="S6" s="41">
        <v>5</v>
      </c>
    </row>
    <row r="7" spans="1:21" x14ac:dyDescent="0.25">
      <c r="P7" s="41"/>
    </row>
    <row r="8" spans="1:21" x14ac:dyDescent="0.25">
      <c r="P8" s="41"/>
    </row>
    <row r="9" spans="1:21" x14ac:dyDescent="0.25">
      <c r="P9" s="41"/>
    </row>
    <row r="10" spans="1:21" x14ac:dyDescent="0.25">
      <c r="A10" s="41"/>
      <c r="B10" s="41"/>
      <c r="C10" s="41"/>
      <c r="D10" s="41"/>
      <c r="E10" s="41"/>
      <c r="F10" s="41"/>
      <c r="G10" s="41"/>
      <c r="H10" s="41"/>
      <c r="I10" s="41"/>
      <c r="J10" s="41"/>
      <c r="K10" s="41"/>
      <c r="L10" s="41"/>
      <c r="M10" s="41"/>
      <c r="N10" s="41"/>
      <c r="O10" s="41"/>
      <c r="P10" s="41"/>
    </row>
    <row r="11" spans="1:21" x14ac:dyDescent="0.25">
      <c r="A11" s="41"/>
      <c r="B11" s="41" t="s">
        <v>14</v>
      </c>
      <c r="C11" s="41"/>
      <c r="D11" s="41"/>
      <c r="E11" s="41">
        <v>2562</v>
      </c>
      <c r="F11" s="41"/>
      <c r="G11" s="41"/>
      <c r="H11" s="41">
        <v>2563</v>
      </c>
      <c r="I11" s="41"/>
      <c r="J11" s="41"/>
      <c r="K11" s="41"/>
      <c r="L11" s="41"/>
      <c r="M11" s="41"/>
      <c r="N11" s="41"/>
      <c r="O11" s="41"/>
      <c r="P11" s="41"/>
    </row>
    <row r="12" spans="1:21" x14ac:dyDescent="0.25">
      <c r="A12" s="38"/>
      <c r="B12" s="41"/>
      <c r="C12" s="41"/>
      <c r="D12" s="41"/>
      <c r="E12" s="41" t="s">
        <v>694</v>
      </c>
      <c r="F12" s="41"/>
      <c r="G12" s="41"/>
      <c r="H12" s="41" t="s">
        <v>161</v>
      </c>
      <c r="I12" s="41"/>
      <c r="J12" s="41"/>
      <c r="K12" s="41" t="s">
        <v>162</v>
      </c>
      <c r="L12" s="41"/>
      <c r="M12" s="41"/>
      <c r="N12" s="41" t="s">
        <v>163</v>
      </c>
      <c r="O12" s="41"/>
      <c r="P12" s="41"/>
      <c r="R12" s="254" t="s">
        <v>547</v>
      </c>
      <c r="S12" s="254"/>
      <c r="U12" t="s">
        <v>656</v>
      </c>
    </row>
    <row r="13" spans="1:21" x14ac:dyDescent="0.25">
      <c r="A13" s="41" t="s">
        <v>48</v>
      </c>
      <c r="B13" s="41" t="s">
        <v>15</v>
      </c>
      <c r="C13" s="41" t="s">
        <v>16</v>
      </c>
      <c r="D13" s="41" t="s">
        <v>97</v>
      </c>
      <c r="E13" s="41" t="s">
        <v>15</v>
      </c>
      <c r="F13" s="41" t="s">
        <v>16</v>
      </c>
      <c r="G13" s="41" t="s">
        <v>97</v>
      </c>
      <c r="H13" s="41" t="s">
        <v>15</v>
      </c>
      <c r="I13" s="41" t="s">
        <v>16</v>
      </c>
      <c r="J13" s="41" t="s">
        <v>97</v>
      </c>
      <c r="K13" s="41" t="s">
        <v>15</v>
      </c>
      <c r="L13" s="41" t="s">
        <v>16</v>
      </c>
      <c r="M13" s="41" t="s">
        <v>97</v>
      </c>
      <c r="N13" s="41" t="s">
        <v>15</v>
      </c>
      <c r="O13" s="41" t="s">
        <v>16</v>
      </c>
      <c r="P13" s="41" t="s">
        <v>97</v>
      </c>
      <c r="R13" s="41" t="s">
        <v>15</v>
      </c>
      <c r="S13" s="41" t="s">
        <v>16</v>
      </c>
      <c r="U13" t="s">
        <v>488</v>
      </c>
    </row>
    <row r="14" spans="1:21" x14ac:dyDescent="0.25">
      <c r="A14" s="38" t="s">
        <v>40</v>
      </c>
      <c r="B14" s="38">
        <v>54</v>
      </c>
      <c r="C14" s="38">
        <v>21</v>
      </c>
      <c r="D14" s="38">
        <v>38.89</v>
      </c>
      <c r="E14" s="40">
        <v>8</v>
      </c>
      <c r="F14" s="40">
        <v>8</v>
      </c>
      <c r="G14" s="76">
        <v>100</v>
      </c>
      <c r="H14" s="38">
        <v>13</v>
      </c>
      <c r="I14" s="38">
        <v>8</v>
      </c>
      <c r="J14" s="38">
        <v>61.54</v>
      </c>
      <c r="K14" s="38">
        <v>17</v>
      </c>
      <c r="L14" s="38">
        <v>5</v>
      </c>
      <c r="M14" s="38">
        <v>29.41</v>
      </c>
      <c r="N14" s="38">
        <v>16</v>
      </c>
      <c r="O14" s="38">
        <v>0</v>
      </c>
      <c r="P14" s="38">
        <v>0</v>
      </c>
      <c r="Q14" s="38"/>
      <c r="T14" s="39" t="e">
        <f>(S14*100)/R14</f>
        <v>#DIV/0!</v>
      </c>
      <c r="U14" s="211"/>
    </row>
    <row r="15" spans="1:21" x14ac:dyDescent="0.25">
      <c r="A15" s="38" t="s">
        <v>23</v>
      </c>
      <c r="B15" s="38">
        <v>40</v>
      </c>
      <c r="C15" s="38">
        <v>35</v>
      </c>
      <c r="D15" s="38">
        <v>87.5</v>
      </c>
      <c r="E15" s="40">
        <v>13</v>
      </c>
      <c r="F15" s="40">
        <v>13</v>
      </c>
      <c r="G15" s="76">
        <v>100</v>
      </c>
      <c r="H15" s="38">
        <v>8</v>
      </c>
      <c r="I15" s="38">
        <v>7</v>
      </c>
      <c r="J15" s="38">
        <v>87.5</v>
      </c>
      <c r="K15" s="38">
        <v>12</v>
      </c>
      <c r="L15" s="38">
        <v>11</v>
      </c>
      <c r="M15" s="38">
        <v>91.67</v>
      </c>
      <c r="N15" s="38">
        <v>7</v>
      </c>
      <c r="O15" s="38">
        <v>4</v>
      </c>
      <c r="P15" s="38">
        <v>57.14</v>
      </c>
      <c r="Q15" s="38"/>
      <c r="T15" s="39" t="e">
        <f t="shared" ref="T15:T30" si="0">(S15*100)/R15</f>
        <v>#DIV/0!</v>
      </c>
      <c r="U15" s="211"/>
    </row>
    <row r="16" spans="1:21" x14ac:dyDescent="0.25">
      <c r="A16" s="38" t="s">
        <v>27</v>
      </c>
      <c r="B16" s="38">
        <v>36</v>
      </c>
      <c r="C16" s="38">
        <v>24</v>
      </c>
      <c r="D16" s="38">
        <v>66.67</v>
      </c>
      <c r="E16" s="40">
        <v>9</v>
      </c>
      <c r="F16" s="40">
        <v>9</v>
      </c>
      <c r="G16" s="76">
        <v>100</v>
      </c>
      <c r="H16" s="38">
        <v>7</v>
      </c>
      <c r="I16" s="38">
        <v>7</v>
      </c>
      <c r="J16" s="38">
        <v>100</v>
      </c>
      <c r="K16" s="38">
        <v>13</v>
      </c>
      <c r="L16" s="38">
        <v>7</v>
      </c>
      <c r="M16" s="38">
        <v>53.85</v>
      </c>
      <c r="N16" s="38">
        <v>7</v>
      </c>
      <c r="O16" s="38">
        <v>1</v>
      </c>
      <c r="P16" s="38">
        <v>14.29</v>
      </c>
      <c r="Q16" s="38"/>
      <c r="T16" s="39" t="e">
        <f t="shared" si="0"/>
        <v>#DIV/0!</v>
      </c>
      <c r="U16" s="211"/>
    </row>
    <row r="17" spans="1:21" x14ac:dyDescent="0.25">
      <c r="A17" s="38" t="s">
        <v>32</v>
      </c>
      <c r="B17" s="38">
        <v>30</v>
      </c>
      <c r="C17" s="38">
        <v>22</v>
      </c>
      <c r="D17" s="38">
        <v>73.33</v>
      </c>
      <c r="E17" s="40">
        <v>5</v>
      </c>
      <c r="F17" s="40">
        <v>5</v>
      </c>
      <c r="G17" s="76">
        <v>100</v>
      </c>
      <c r="H17" s="38">
        <v>8</v>
      </c>
      <c r="I17" s="38">
        <v>8</v>
      </c>
      <c r="J17" s="38">
        <v>100</v>
      </c>
      <c r="K17" s="38">
        <v>8</v>
      </c>
      <c r="L17" s="38">
        <v>8</v>
      </c>
      <c r="M17" s="38">
        <v>100</v>
      </c>
      <c r="N17" s="38">
        <v>9</v>
      </c>
      <c r="O17" s="38">
        <v>1</v>
      </c>
      <c r="P17" s="38">
        <v>11.11</v>
      </c>
      <c r="Q17" s="38"/>
      <c r="T17" s="39" t="e">
        <f t="shared" si="0"/>
        <v>#DIV/0!</v>
      </c>
      <c r="U17" s="211"/>
    </row>
    <row r="18" spans="1:21" x14ac:dyDescent="0.25">
      <c r="A18" s="38" t="s">
        <v>31</v>
      </c>
      <c r="B18" s="38">
        <v>29</v>
      </c>
      <c r="C18" s="38">
        <v>20</v>
      </c>
      <c r="D18" s="38">
        <v>68.97</v>
      </c>
      <c r="E18" s="40">
        <v>7</v>
      </c>
      <c r="F18" s="40">
        <v>7</v>
      </c>
      <c r="G18" s="76">
        <v>100</v>
      </c>
      <c r="H18" s="38">
        <v>6</v>
      </c>
      <c r="I18" s="38">
        <v>6</v>
      </c>
      <c r="J18" s="38">
        <v>100</v>
      </c>
      <c r="K18" s="38">
        <v>9</v>
      </c>
      <c r="L18" s="38">
        <v>6</v>
      </c>
      <c r="M18" s="38">
        <v>66.67</v>
      </c>
      <c r="N18" s="38">
        <v>7</v>
      </c>
      <c r="O18" s="38">
        <v>1</v>
      </c>
      <c r="P18" s="38">
        <v>14.29</v>
      </c>
      <c r="Q18" s="38"/>
      <c r="T18" s="39" t="e">
        <f t="shared" si="0"/>
        <v>#DIV/0!</v>
      </c>
      <c r="U18" s="211"/>
    </row>
    <row r="19" spans="1:21" x14ac:dyDescent="0.25">
      <c r="A19" s="38" t="s">
        <v>42</v>
      </c>
      <c r="B19" s="38">
        <v>22</v>
      </c>
      <c r="C19" s="38">
        <v>14</v>
      </c>
      <c r="D19" s="38">
        <v>63.64</v>
      </c>
      <c r="E19" s="40">
        <v>7</v>
      </c>
      <c r="F19" s="40">
        <v>7</v>
      </c>
      <c r="G19" s="76">
        <v>100</v>
      </c>
      <c r="H19" s="38">
        <v>4</v>
      </c>
      <c r="I19" s="38">
        <v>4</v>
      </c>
      <c r="J19" s="38">
        <v>100</v>
      </c>
      <c r="K19" s="38">
        <v>3</v>
      </c>
      <c r="L19" s="38">
        <v>3</v>
      </c>
      <c r="M19" s="38">
        <v>100</v>
      </c>
      <c r="N19" s="38">
        <v>8</v>
      </c>
      <c r="O19" s="38">
        <v>0</v>
      </c>
      <c r="P19" s="38">
        <v>0</v>
      </c>
      <c r="Q19" s="38"/>
      <c r="T19" s="39" t="e">
        <f t="shared" si="0"/>
        <v>#DIV/0!</v>
      </c>
      <c r="U19" s="211"/>
    </row>
    <row r="20" spans="1:21" x14ac:dyDescent="0.25">
      <c r="A20" s="38" t="s">
        <v>45</v>
      </c>
      <c r="B20" s="38">
        <v>22</v>
      </c>
      <c r="C20" s="38">
        <v>16</v>
      </c>
      <c r="D20" s="38">
        <v>72.73</v>
      </c>
      <c r="E20" s="40">
        <v>5</v>
      </c>
      <c r="F20" s="40">
        <v>5</v>
      </c>
      <c r="G20" s="76">
        <v>100</v>
      </c>
      <c r="H20" s="38">
        <v>3</v>
      </c>
      <c r="I20" s="38">
        <v>3</v>
      </c>
      <c r="J20" s="38">
        <v>100</v>
      </c>
      <c r="K20" s="38">
        <v>9</v>
      </c>
      <c r="L20" s="38">
        <v>8</v>
      </c>
      <c r="M20" s="38">
        <v>88.89</v>
      </c>
      <c r="N20" s="38">
        <v>5</v>
      </c>
      <c r="O20" s="38">
        <v>0</v>
      </c>
      <c r="P20" s="38">
        <v>0</v>
      </c>
      <c r="Q20" s="38"/>
      <c r="T20" s="39" t="e">
        <f t="shared" si="0"/>
        <v>#DIV/0!</v>
      </c>
      <c r="U20" s="211"/>
    </row>
    <row r="21" spans="1:21" x14ac:dyDescent="0.25">
      <c r="A21" s="38" t="s">
        <v>18</v>
      </c>
      <c r="B21" s="38">
        <v>21</v>
      </c>
      <c r="C21" s="38">
        <v>19</v>
      </c>
      <c r="D21" s="38">
        <v>90.48</v>
      </c>
      <c r="E21" s="40">
        <v>5</v>
      </c>
      <c r="F21" s="40">
        <v>5</v>
      </c>
      <c r="G21" s="76">
        <v>100</v>
      </c>
      <c r="H21" s="38">
        <v>6</v>
      </c>
      <c r="I21" s="38">
        <v>6</v>
      </c>
      <c r="J21" s="38">
        <v>100</v>
      </c>
      <c r="K21" s="38">
        <v>5</v>
      </c>
      <c r="L21" s="38">
        <v>5</v>
      </c>
      <c r="M21" s="38">
        <v>100</v>
      </c>
      <c r="N21" s="38">
        <v>5</v>
      </c>
      <c r="O21" s="38">
        <v>3</v>
      </c>
      <c r="P21" s="38">
        <v>60</v>
      </c>
      <c r="Q21" s="38"/>
      <c r="T21" s="39" t="e">
        <f t="shared" si="0"/>
        <v>#DIV/0!</v>
      </c>
      <c r="U21" s="211"/>
    </row>
    <row r="22" spans="1:21" x14ac:dyDescent="0.25">
      <c r="A22" s="38" t="s">
        <v>34</v>
      </c>
      <c r="B22" s="38">
        <v>20</v>
      </c>
      <c r="C22" s="38">
        <v>18</v>
      </c>
      <c r="D22" s="38">
        <v>90</v>
      </c>
      <c r="E22" s="40">
        <v>11</v>
      </c>
      <c r="F22" s="40">
        <v>11</v>
      </c>
      <c r="G22" s="81">
        <v>100</v>
      </c>
      <c r="H22" s="38">
        <v>4</v>
      </c>
      <c r="I22" s="38">
        <v>3</v>
      </c>
      <c r="J22" s="38">
        <v>75</v>
      </c>
      <c r="K22" s="38">
        <v>3</v>
      </c>
      <c r="L22" s="38">
        <v>3</v>
      </c>
      <c r="M22" s="38">
        <v>100</v>
      </c>
      <c r="N22" s="38">
        <v>2</v>
      </c>
      <c r="O22" s="38">
        <v>1</v>
      </c>
      <c r="P22" s="38">
        <v>50</v>
      </c>
      <c r="Q22" s="38"/>
      <c r="T22" s="39" t="e">
        <f t="shared" si="0"/>
        <v>#DIV/0!</v>
      </c>
      <c r="U22" s="211"/>
    </row>
    <row r="23" spans="1:21" x14ac:dyDescent="0.25">
      <c r="A23" s="38" t="s">
        <v>25</v>
      </c>
      <c r="B23" s="38">
        <v>19</v>
      </c>
      <c r="C23" s="38">
        <v>13</v>
      </c>
      <c r="D23" s="38">
        <v>68.42</v>
      </c>
      <c r="E23" s="40">
        <v>5</v>
      </c>
      <c r="F23" s="40">
        <v>5</v>
      </c>
      <c r="G23" s="76">
        <v>100</v>
      </c>
      <c r="H23" s="38">
        <v>4</v>
      </c>
      <c r="I23" s="38">
        <v>3</v>
      </c>
      <c r="J23" s="38">
        <v>75</v>
      </c>
      <c r="K23" s="38">
        <v>6</v>
      </c>
      <c r="L23" s="38">
        <v>5</v>
      </c>
      <c r="M23" s="38">
        <v>83.33</v>
      </c>
      <c r="N23" s="38">
        <v>4</v>
      </c>
      <c r="O23" s="38">
        <v>0</v>
      </c>
      <c r="P23" s="38">
        <v>0</v>
      </c>
      <c r="Q23" s="38"/>
      <c r="T23" s="39" t="e">
        <f t="shared" si="0"/>
        <v>#DIV/0!</v>
      </c>
      <c r="U23" s="211"/>
    </row>
    <row r="24" spans="1:21" x14ac:dyDescent="0.25">
      <c r="A24" s="38" t="s">
        <v>47</v>
      </c>
      <c r="B24" s="38">
        <v>19</v>
      </c>
      <c r="C24" s="38">
        <v>6</v>
      </c>
      <c r="D24" s="38">
        <v>31.58</v>
      </c>
      <c r="E24" s="40">
        <v>4</v>
      </c>
      <c r="F24" s="40">
        <v>4</v>
      </c>
      <c r="G24" s="76">
        <v>100</v>
      </c>
      <c r="H24" s="38">
        <v>6</v>
      </c>
      <c r="I24" s="38">
        <v>0</v>
      </c>
      <c r="J24" s="38">
        <v>0</v>
      </c>
      <c r="K24" s="38">
        <v>4</v>
      </c>
      <c r="L24" s="38">
        <v>2</v>
      </c>
      <c r="M24" s="38">
        <v>50</v>
      </c>
      <c r="N24" s="38">
        <v>5</v>
      </c>
      <c r="O24" s="38">
        <v>0</v>
      </c>
      <c r="P24" s="38">
        <v>0</v>
      </c>
      <c r="Q24" s="38"/>
      <c r="T24" s="39" t="e">
        <f t="shared" si="0"/>
        <v>#DIV/0!</v>
      </c>
      <c r="U24" s="211"/>
    </row>
    <row r="25" spans="1:21" x14ac:dyDescent="0.25">
      <c r="A25" s="38" t="s">
        <v>28</v>
      </c>
      <c r="B25" s="38">
        <v>17</v>
      </c>
      <c r="C25" s="38">
        <v>8</v>
      </c>
      <c r="D25" s="38">
        <v>47.06</v>
      </c>
      <c r="E25" s="40">
        <v>5</v>
      </c>
      <c r="F25" s="40">
        <v>5</v>
      </c>
      <c r="G25" s="76">
        <v>100</v>
      </c>
      <c r="H25" s="38">
        <v>5</v>
      </c>
      <c r="I25" s="38">
        <v>3</v>
      </c>
      <c r="J25" s="38">
        <v>60</v>
      </c>
      <c r="K25" s="38">
        <v>4</v>
      </c>
      <c r="L25" s="38">
        <v>0</v>
      </c>
      <c r="M25" s="38">
        <v>0</v>
      </c>
      <c r="N25" s="38">
        <v>3</v>
      </c>
      <c r="O25" s="38">
        <v>0</v>
      </c>
      <c r="P25" s="38">
        <v>0</v>
      </c>
      <c r="Q25" s="38"/>
      <c r="T25" s="39" t="e">
        <f t="shared" si="0"/>
        <v>#DIV/0!</v>
      </c>
      <c r="U25" s="211"/>
    </row>
    <row r="26" spans="1:21" x14ac:dyDescent="0.25">
      <c r="A26" s="38" t="s">
        <v>46</v>
      </c>
      <c r="B26" s="38">
        <v>15</v>
      </c>
      <c r="C26" s="38">
        <v>6</v>
      </c>
      <c r="D26" s="38">
        <v>40</v>
      </c>
      <c r="E26" s="40">
        <v>3</v>
      </c>
      <c r="F26" s="40">
        <v>3</v>
      </c>
      <c r="G26" s="81">
        <v>100</v>
      </c>
      <c r="H26" s="38">
        <v>6</v>
      </c>
      <c r="I26" s="38">
        <v>1</v>
      </c>
      <c r="J26" s="38">
        <v>16.670000000000002</v>
      </c>
      <c r="K26" s="38">
        <v>6</v>
      </c>
      <c r="L26" s="38">
        <v>2</v>
      </c>
      <c r="M26" s="38">
        <v>33.33</v>
      </c>
      <c r="N26" s="38">
        <v>0</v>
      </c>
      <c r="O26" s="38">
        <v>0</v>
      </c>
      <c r="P26" s="38">
        <v>0</v>
      </c>
      <c r="Q26" s="38"/>
      <c r="T26" s="39" t="e">
        <f t="shared" si="0"/>
        <v>#DIV/0!</v>
      </c>
      <c r="U26" s="211"/>
    </row>
    <row r="27" spans="1:21" x14ac:dyDescent="0.25">
      <c r="A27" s="38" t="s">
        <v>44</v>
      </c>
      <c r="B27" s="38">
        <v>11</v>
      </c>
      <c r="C27" s="38">
        <v>10</v>
      </c>
      <c r="D27" s="38">
        <v>90.91</v>
      </c>
      <c r="E27" s="40">
        <v>3</v>
      </c>
      <c r="F27" s="40">
        <v>3</v>
      </c>
      <c r="G27" s="81">
        <v>100</v>
      </c>
      <c r="H27" s="38">
        <v>2</v>
      </c>
      <c r="I27" s="38">
        <v>2</v>
      </c>
      <c r="J27" s="38">
        <v>100</v>
      </c>
      <c r="K27" s="38">
        <v>5</v>
      </c>
      <c r="L27" s="38">
        <v>5</v>
      </c>
      <c r="M27" s="38">
        <v>100</v>
      </c>
      <c r="N27" s="38">
        <v>1</v>
      </c>
      <c r="O27" s="38">
        <v>0</v>
      </c>
      <c r="P27" s="38">
        <v>0</v>
      </c>
      <c r="Q27" s="38"/>
      <c r="T27" s="39" t="e">
        <f t="shared" si="0"/>
        <v>#DIV/0!</v>
      </c>
      <c r="U27" s="211"/>
    </row>
    <row r="28" spans="1:21" x14ac:dyDescent="0.25">
      <c r="A28" s="38" t="s">
        <v>19</v>
      </c>
      <c r="B28" s="38">
        <v>10</v>
      </c>
      <c r="C28" s="38">
        <v>6</v>
      </c>
      <c r="D28" s="38">
        <v>60</v>
      </c>
      <c r="E28" s="40">
        <v>1</v>
      </c>
      <c r="F28" s="40">
        <v>1</v>
      </c>
      <c r="G28" s="81">
        <v>100</v>
      </c>
      <c r="H28" s="38">
        <v>1</v>
      </c>
      <c r="I28" s="38">
        <v>1</v>
      </c>
      <c r="J28" s="38">
        <v>100</v>
      </c>
      <c r="K28" s="38">
        <v>3</v>
      </c>
      <c r="L28" s="38">
        <v>3</v>
      </c>
      <c r="M28" s="38">
        <v>100</v>
      </c>
      <c r="N28" s="38">
        <v>5</v>
      </c>
      <c r="O28" s="38">
        <v>1</v>
      </c>
      <c r="P28" s="38">
        <v>20</v>
      </c>
      <c r="Q28" s="38"/>
      <c r="T28" s="39" t="e">
        <f t="shared" si="0"/>
        <v>#DIV/0!</v>
      </c>
      <c r="U28" s="211"/>
    </row>
    <row r="29" spans="1:21" x14ac:dyDescent="0.25">
      <c r="A29" s="38" t="s">
        <v>39</v>
      </c>
      <c r="B29" s="38">
        <v>8</v>
      </c>
      <c r="C29" s="38">
        <v>5</v>
      </c>
      <c r="D29" s="38">
        <v>62.5</v>
      </c>
      <c r="E29" s="40">
        <v>2</v>
      </c>
      <c r="F29" s="40">
        <v>2</v>
      </c>
      <c r="G29" s="81">
        <v>100</v>
      </c>
      <c r="H29" s="38">
        <v>1</v>
      </c>
      <c r="I29" s="38">
        <v>1</v>
      </c>
      <c r="J29" s="38">
        <v>100</v>
      </c>
      <c r="K29" s="38">
        <v>3</v>
      </c>
      <c r="L29" s="38">
        <v>2</v>
      </c>
      <c r="M29" s="38">
        <v>66.67</v>
      </c>
      <c r="N29" s="38">
        <v>2</v>
      </c>
      <c r="O29" s="38">
        <v>0</v>
      </c>
      <c r="P29" s="38">
        <v>0</v>
      </c>
      <c r="Q29" s="38"/>
      <c r="T29" s="39" t="e">
        <f t="shared" si="0"/>
        <v>#DIV/0!</v>
      </c>
      <c r="U29" s="211"/>
    </row>
    <row r="30" spans="1:21" x14ac:dyDescent="0.25">
      <c r="A30" s="38" t="s">
        <v>36</v>
      </c>
      <c r="B30" s="38">
        <v>6</v>
      </c>
      <c r="C30" s="38">
        <v>5</v>
      </c>
      <c r="D30" s="38">
        <v>83.33</v>
      </c>
      <c r="E30" s="40">
        <v>3</v>
      </c>
      <c r="F30" s="40">
        <v>3</v>
      </c>
      <c r="G30" s="76">
        <v>100</v>
      </c>
      <c r="H30" s="38">
        <v>1</v>
      </c>
      <c r="I30" s="38">
        <v>1</v>
      </c>
      <c r="J30" s="38">
        <v>100</v>
      </c>
      <c r="K30" s="38">
        <v>0</v>
      </c>
      <c r="L30" s="38">
        <v>0</v>
      </c>
      <c r="M30" s="38">
        <v>0</v>
      </c>
      <c r="N30" s="38">
        <v>2</v>
      </c>
      <c r="O30" s="38">
        <v>1</v>
      </c>
      <c r="P30" s="38">
        <v>50</v>
      </c>
      <c r="Q30" s="38"/>
      <c r="T30" s="39" t="e">
        <f t="shared" si="0"/>
        <v>#DIV/0!</v>
      </c>
      <c r="U30" s="211"/>
    </row>
    <row r="31" spans="1:21" x14ac:dyDescent="0.25">
      <c r="A31" s="38" t="s">
        <v>38</v>
      </c>
      <c r="B31" s="38">
        <v>6</v>
      </c>
      <c r="C31" s="38">
        <v>6</v>
      </c>
      <c r="D31" s="38">
        <v>100</v>
      </c>
      <c r="E31" s="40">
        <v>2</v>
      </c>
      <c r="F31" s="40">
        <v>2</v>
      </c>
      <c r="G31" s="76">
        <v>100</v>
      </c>
      <c r="H31" s="38">
        <v>2</v>
      </c>
      <c r="I31" s="38">
        <v>2</v>
      </c>
      <c r="J31" s="38">
        <v>100</v>
      </c>
      <c r="K31" s="38">
        <v>2</v>
      </c>
      <c r="L31" s="38">
        <v>2</v>
      </c>
      <c r="M31" s="38">
        <v>100</v>
      </c>
      <c r="N31" s="38">
        <v>0</v>
      </c>
      <c r="O31" s="38">
        <v>0</v>
      </c>
      <c r="P31" s="38">
        <v>0</v>
      </c>
      <c r="Q31" s="38"/>
      <c r="T31" s="39" t="e">
        <f t="shared" ref="T31:T44" si="1">(S31*100)/R31</f>
        <v>#DIV/0!</v>
      </c>
      <c r="U31" s="211"/>
    </row>
    <row r="32" spans="1:21" x14ac:dyDescent="0.25">
      <c r="A32" s="38" t="s">
        <v>29</v>
      </c>
      <c r="B32" s="38">
        <v>16</v>
      </c>
      <c r="C32" s="38">
        <v>13</v>
      </c>
      <c r="D32" s="38">
        <v>81.25</v>
      </c>
      <c r="E32" s="40">
        <v>10</v>
      </c>
      <c r="F32" s="40">
        <v>9</v>
      </c>
      <c r="G32" s="76">
        <v>90</v>
      </c>
      <c r="H32" s="38">
        <v>3</v>
      </c>
      <c r="I32" s="38">
        <v>3</v>
      </c>
      <c r="J32" s="38">
        <v>100</v>
      </c>
      <c r="K32" s="38">
        <v>1</v>
      </c>
      <c r="L32" s="38">
        <v>1</v>
      </c>
      <c r="M32" s="38">
        <v>100</v>
      </c>
      <c r="N32" s="38">
        <v>2</v>
      </c>
      <c r="O32" s="38">
        <v>0</v>
      </c>
      <c r="P32" s="38">
        <v>0</v>
      </c>
      <c r="Q32" s="38"/>
      <c r="T32" s="39" t="e">
        <f t="shared" si="1"/>
        <v>#DIV/0!</v>
      </c>
      <c r="U32" s="211"/>
    </row>
    <row r="33" spans="1:21" x14ac:dyDescent="0.25">
      <c r="A33" s="38" t="s">
        <v>37</v>
      </c>
      <c r="B33" s="38">
        <v>45</v>
      </c>
      <c r="C33" s="38">
        <v>37</v>
      </c>
      <c r="D33" s="38">
        <v>82.22</v>
      </c>
      <c r="E33" s="40">
        <v>17</v>
      </c>
      <c r="F33" s="40">
        <v>14</v>
      </c>
      <c r="G33" s="86">
        <v>82.35</v>
      </c>
      <c r="H33" s="38">
        <v>11</v>
      </c>
      <c r="I33" s="38">
        <v>10</v>
      </c>
      <c r="J33" s="38">
        <v>90.91</v>
      </c>
      <c r="K33" s="38">
        <v>8</v>
      </c>
      <c r="L33" s="38">
        <v>6</v>
      </c>
      <c r="M33" s="38">
        <v>75</v>
      </c>
      <c r="N33" s="38">
        <v>9</v>
      </c>
      <c r="O33" s="38">
        <v>7</v>
      </c>
      <c r="P33" s="38">
        <v>77.78</v>
      </c>
      <c r="Q33" s="38"/>
      <c r="T33" s="39" t="e">
        <f t="shared" si="1"/>
        <v>#DIV/0!</v>
      </c>
      <c r="U33" s="199"/>
    </row>
    <row r="34" spans="1:21" x14ac:dyDescent="0.25">
      <c r="A34" s="38" t="s">
        <v>30</v>
      </c>
      <c r="B34" s="38">
        <v>55</v>
      </c>
      <c r="C34" s="38">
        <v>34</v>
      </c>
      <c r="D34" s="38">
        <v>61.82</v>
      </c>
      <c r="E34" s="40">
        <v>19</v>
      </c>
      <c r="F34" s="40">
        <v>15</v>
      </c>
      <c r="G34" s="21">
        <v>78.95</v>
      </c>
      <c r="H34" s="38">
        <v>10</v>
      </c>
      <c r="I34" s="38">
        <v>9</v>
      </c>
      <c r="J34" s="38">
        <v>90</v>
      </c>
      <c r="K34" s="38">
        <v>11</v>
      </c>
      <c r="L34" s="38">
        <v>9</v>
      </c>
      <c r="M34" s="38">
        <v>81.819999999999993</v>
      </c>
      <c r="N34" s="38">
        <v>15</v>
      </c>
      <c r="O34" s="38">
        <v>1</v>
      </c>
      <c r="P34" s="38">
        <v>6.67</v>
      </c>
      <c r="Q34" s="38"/>
      <c r="T34" s="39" t="e">
        <f t="shared" si="1"/>
        <v>#DIV/0!</v>
      </c>
      <c r="U34" s="199"/>
    </row>
    <row r="35" spans="1:21" x14ac:dyDescent="0.25">
      <c r="A35" s="38" t="s">
        <v>24</v>
      </c>
      <c r="B35" s="38">
        <v>19</v>
      </c>
      <c r="C35" s="38">
        <v>15</v>
      </c>
      <c r="D35" s="38">
        <v>78.95</v>
      </c>
      <c r="E35" s="40">
        <v>7</v>
      </c>
      <c r="F35" s="40">
        <v>5</v>
      </c>
      <c r="G35" s="21">
        <v>71.430000000000007</v>
      </c>
      <c r="H35" s="38">
        <v>3</v>
      </c>
      <c r="I35" s="38">
        <v>3</v>
      </c>
      <c r="J35" s="38">
        <v>100</v>
      </c>
      <c r="K35" s="38">
        <v>1</v>
      </c>
      <c r="L35" s="38">
        <v>1</v>
      </c>
      <c r="M35" s="38">
        <v>100</v>
      </c>
      <c r="N35" s="38">
        <v>8</v>
      </c>
      <c r="O35" s="38">
        <v>6</v>
      </c>
      <c r="P35" s="38">
        <v>75</v>
      </c>
      <c r="Q35" s="38"/>
      <c r="T35" s="39" t="e">
        <f t="shared" si="1"/>
        <v>#DIV/0!</v>
      </c>
      <c r="U35" s="199"/>
    </row>
    <row r="36" spans="1:21" x14ac:dyDescent="0.25">
      <c r="A36" s="38" t="s">
        <v>20</v>
      </c>
      <c r="B36" s="38">
        <v>18</v>
      </c>
      <c r="C36" s="38">
        <v>9</v>
      </c>
      <c r="D36" s="38">
        <v>50</v>
      </c>
      <c r="E36" s="40">
        <v>6</v>
      </c>
      <c r="F36" s="40">
        <v>4</v>
      </c>
      <c r="G36" s="21">
        <v>66.67</v>
      </c>
      <c r="H36" s="38">
        <v>6</v>
      </c>
      <c r="I36" s="38">
        <v>4</v>
      </c>
      <c r="J36" s="38">
        <v>66.67</v>
      </c>
      <c r="K36" s="38">
        <v>3</v>
      </c>
      <c r="L36" s="38">
        <v>1</v>
      </c>
      <c r="M36" s="38">
        <v>33.33</v>
      </c>
      <c r="N36" s="38">
        <v>3</v>
      </c>
      <c r="O36" s="38">
        <v>0</v>
      </c>
      <c r="P36" s="38">
        <v>0</v>
      </c>
      <c r="Q36" s="38"/>
      <c r="T36" s="39" t="e">
        <f t="shared" si="1"/>
        <v>#DIV/0!</v>
      </c>
      <c r="U36" s="199"/>
    </row>
    <row r="37" spans="1:21" x14ac:dyDescent="0.25">
      <c r="A37" s="38" t="s">
        <v>35</v>
      </c>
      <c r="B37" s="38">
        <v>30</v>
      </c>
      <c r="C37" s="38">
        <v>11</v>
      </c>
      <c r="D37" s="38">
        <v>36.67</v>
      </c>
      <c r="E37" s="40">
        <v>8</v>
      </c>
      <c r="F37" s="40">
        <v>4</v>
      </c>
      <c r="G37" s="21">
        <v>50</v>
      </c>
      <c r="H37" s="38">
        <v>7</v>
      </c>
      <c r="I37" s="38">
        <v>2</v>
      </c>
      <c r="J37" s="38">
        <v>28.57</v>
      </c>
      <c r="K37" s="38">
        <v>7</v>
      </c>
      <c r="L37" s="38">
        <v>4</v>
      </c>
      <c r="M37" s="38">
        <v>57.14</v>
      </c>
      <c r="N37" s="38">
        <v>8</v>
      </c>
      <c r="O37" s="38">
        <v>1</v>
      </c>
      <c r="P37" s="38">
        <v>12.5</v>
      </c>
      <c r="Q37" s="38"/>
      <c r="T37" s="39" t="e">
        <f t="shared" si="1"/>
        <v>#DIV/0!</v>
      </c>
      <c r="U37" s="199"/>
    </row>
    <row r="38" spans="1:21" x14ac:dyDescent="0.25">
      <c r="A38" s="38" t="s">
        <v>26</v>
      </c>
      <c r="B38" s="38">
        <v>13</v>
      </c>
      <c r="C38" s="38">
        <v>4</v>
      </c>
      <c r="D38" s="38">
        <v>30.77</v>
      </c>
      <c r="E38" s="40">
        <v>6</v>
      </c>
      <c r="F38" s="40">
        <v>2</v>
      </c>
      <c r="G38" s="86">
        <v>33.33</v>
      </c>
      <c r="H38" s="38">
        <v>2</v>
      </c>
      <c r="I38" s="38">
        <v>0</v>
      </c>
      <c r="J38" s="38">
        <v>0</v>
      </c>
      <c r="K38" s="38">
        <v>3</v>
      </c>
      <c r="L38" s="38">
        <v>2</v>
      </c>
      <c r="M38" s="38">
        <v>66.67</v>
      </c>
      <c r="N38" s="38">
        <v>2</v>
      </c>
      <c r="O38" s="38">
        <v>0</v>
      </c>
      <c r="P38" s="38">
        <v>0</v>
      </c>
      <c r="Q38" s="38"/>
      <c r="T38" s="39" t="e">
        <f t="shared" si="1"/>
        <v>#DIV/0!</v>
      </c>
      <c r="U38" s="199"/>
    </row>
    <row r="39" spans="1:21" x14ac:dyDescent="0.25">
      <c r="A39" s="38" t="s">
        <v>22</v>
      </c>
      <c r="B39" s="38">
        <v>3</v>
      </c>
      <c r="C39" s="38">
        <v>0</v>
      </c>
      <c r="D39" s="38">
        <v>0</v>
      </c>
      <c r="E39" s="40">
        <v>0</v>
      </c>
      <c r="F39" s="40">
        <v>0</v>
      </c>
      <c r="G39" s="21">
        <v>0</v>
      </c>
      <c r="H39" s="38">
        <v>1</v>
      </c>
      <c r="I39" s="38">
        <v>0</v>
      </c>
      <c r="J39" s="38">
        <v>0</v>
      </c>
      <c r="K39" s="38">
        <v>1</v>
      </c>
      <c r="L39" s="38">
        <v>0</v>
      </c>
      <c r="M39" s="38">
        <v>0</v>
      </c>
      <c r="N39" s="38">
        <v>1</v>
      </c>
      <c r="O39" s="38">
        <v>0</v>
      </c>
      <c r="P39" s="38">
        <v>0</v>
      </c>
      <c r="Q39" s="38"/>
      <c r="T39" s="39" t="e">
        <f t="shared" si="1"/>
        <v>#DIV/0!</v>
      </c>
      <c r="U39" s="199"/>
    </row>
    <row r="40" spans="1:21" x14ac:dyDescent="0.25">
      <c r="A40" s="38" t="s">
        <v>33</v>
      </c>
      <c r="B40" s="38">
        <v>2</v>
      </c>
      <c r="C40" s="38">
        <v>0</v>
      </c>
      <c r="D40" s="38">
        <v>0</v>
      </c>
      <c r="E40" s="40">
        <v>0</v>
      </c>
      <c r="F40" s="40">
        <v>0</v>
      </c>
      <c r="G40" s="21">
        <v>0</v>
      </c>
      <c r="H40" s="38">
        <v>0</v>
      </c>
      <c r="I40" s="38">
        <v>0</v>
      </c>
      <c r="J40" s="38">
        <v>0</v>
      </c>
      <c r="K40" s="38">
        <v>0</v>
      </c>
      <c r="L40" s="38">
        <v>0</v>
      </c>
      <c r="M40" s="38">
        <v>0</v>
      </c>
      <c r="N40" s="38">
        <v>2</v>
      </c>
      <c r="O40" s="38">
        <v>0</v>
      </c>
      <c r="P40" s="38">
        <v>0</v>
      </c>
      <c r="Q40" s="38"/>
      <c r="T40" s="39" t="e">
        <f t="shared" si="1"/>
        <v>#DIV/0!</v>
      </c>
      <c r="U40" s="199"/>
    </row>
    <row r="41" spans="1:21" s="41" customFormat="1" x14ac:dyDescent="0.25">
      <c r="A41" s="38" t="s">
        <v>21</v>
      </c>
      <c r="B41" s="38">
        <v>0</v>
      </c>
      <c r="C41" s="38">
        <v>0</v>
      </c>
      <c r="D41" s="38">
        <v>0</v>
      </c>
      <c r="E41" s="40">
        <v>0</v>
      </c>
      <c r="F41" s="40">
        <v>0</v>
      </c>
      <c r="G41" s="199">
        <v>0</v>
      </c>
      <c r="H41" s="38">
        <v>0</v>
      </c>
      <c r="I41" s="38">
        <v>0</v>
      </c>
      <c r="J41" s="38">
        <v>0</v>
      </c>
      <c r="K41" s="38">
        <v>0</v>
      </c>
      <c r="L41" s="38">
        <v>0</v>
      </c>
      <c r="M41" s="38">
        <v>0</v>
      </c>
      <c r="N41" s="38">
        <v>0</v>
      </c>
      <c r="O41" s="38">
        <v>0</v>
      </c>
      <c r="P41" s="38">
        <v>0</v>
      </c>
      <c r="Q41" s="38"/>
      <c r="T41" s="39" t="e">
        <f t="shared" si="1"/>
        <v>#DIV/0!</v>
      </c>
      <c r="U41" s="199"/>
    </row>
    <row r="42" spans="1:21" s="41" customFormat="1" x14ac:dyDescent="0.25">
      <c r="A42" s="38" t="s">
        <v>41</v>
      </c>
      <c r="B42" s="38">
        <v>0</v>
      </c>
      <c r="C42" s="38">
        <v>0</v>
      </c>
      <c r="D42" s="38">
        <v>0</v>
      </c>
      <c r="E42" s="40">
        <v>0</v>
      </c>
      <c r="F42" s="40">
        <v>0</v>
      </c>
      <c r="G42" s="163">
        <v>0</v>
      </c>
      <c r="H42" s="38">
        <v>0</v>
      </c>
      <c r="I42" s="38">
        <v>0</v>
      </c>
      <c r="J42" s="38">
        <v>0</v>
      </c>
      <c r="K42" s="38">
        <v>0</v>
      </c>
      <c r="L42" s="38">
        <v>0</v>
      </c>
      <c r="M42" s="38">
        <v>0</v>
      </c>
      <c r="N42" s="38">
        <v>0</v>
      </c>
      <c r="O42" s="38">
        <v>0</v>
      </c>
      <c r="P42" s="38">
        <v>0</v>
      </c>
      <c r="Q42" s="38"/>
      <c r="T42" s="39" t="e">
        <f t="shared" si="1"/>
        <v>#DIV/0!</v>
      </c>
      <c r="U42" s="199"/>
    </row>
    <row r="43" spans="1:21" x14ac:dyDescent="0.25">
      <c r="A43" s="38" t="s">
        <v>43</v>
      </c>
      <c r="B43" s="38">
        <v>0</v>
      </c>
      <c r="C43" s="38">
        <v>0</v>
      </c>
      <c r="D43" s="38">
        <v>0</v>
      </c>
      <c r="E43" s="40">
        <v>0</v>
      </c>
      <c r="F43" s="40">
        <v>0</v>
      </c>
      <c r="G43" s="89">
        <v>0</v>
      </c>
      <c r="H43" s="38">
        <v>0</v>
      </c>
      <c r="I43" s="38">
        <v>0</v>
      </c>
      <c r="J43" s="38">
        <v>0</v>
      </c>
      <c r="K43" s="38">
        <v>0</v>
      </c>
      <c r="L43" s="38">
        <v>0</v>
      </c>
      <c r="M43" s="38">
        <v>0</v>
      </c>
      <c r="N43" s="38">
        <v>0</v>
      </c>
      <c r="O43" s="38">
        <v>0</v>
      </c>
      <c r="P43" s="38">
        <v>0</v>
      </c>
      <c r="Q43" s="38"/>
      <c r="T43" s="39">
        <v>0</v>
      </c>
      <c r="U43" s="89"/>
    </row>
    <row r="44" spans="1:21" s="41" customFormat="1" x14ac:dyDescent="0.25">
      <c r="A44" s="38" t="s">
        <v>14</v>
      </c>
      <c r="B44" s="38">
        <v>586</v>
      </c>
      <c r="C44" s="38">
        <v>377</v>
      </c>
      <c r="D44" s="38" t="s">
        <v>716</v>
      </c>
      <c r="E44" s="37">
        <v>171</v>
      </c>
      <c r="F44" s="37">
        <v>151</v>
      </c>
      <c r="G44" s="37" t="s">
        <v>717</v>
      </c>
      <c r="H44" s="38">
        <v>130</v>
      </c>
      <c r="I44" s="38">
        <v>97</v>
      </c>
      <c r="J44" s="38" t="s">
        <v>718</v>
      </c>
      <c r="K44" s="38">
        <v>147</v>
      </c>
      <c r="L44" s="38">
        <v>101</v>
      </c>
      <c r="M44" s="38" t="s">
        <v>719</v>
      </c>
      <c r="N44" s="38">
        <v>138</v>
      </c>
      <c r="O44" s="38">
        <v>28</v>
      </c>
      <c r="P44" s="38" t="s">
        <v>720</v>
      </c>
      <c r="Q44" s="38"/>
      <c r="T44" s="39" t="e">
        <f t="shared" si="1"/>
        <v>#DIV/0!</v>
      </c>
      <c r="U44" s="89"/>
    </row>
    <row r="45" spans="1:21" s="41" customFormat="1" x14ac:dyDescent="0.25">
      <c r="B45" s="38"/>
      <c r="C45" s="38"/>
      <c r="D45" s="38"/>
      <c r="E45" s="37"/>
      <c r="F45" s="37"/>
      <c r="G45" s="37"/>
      <c r="H45" s="38"/>
      <c r="I45" s="38"/>
      <c r="J45" s="38"/>
      <c r="K45" s="38"/>
      <c r="M45" s="38"/>
      <c r="U45" s="89"/>
    </row>
    <row r="46" spans="1:21" s="41" customFormat="1" x14ac:dyDescent="0.25">
      <c r="B46" s="38"/>
      <c r="C46" s="38"/>
      <c r="D46" s="38"/>
      <c r="E46" s="37"/>
      <c r="F46" s="37"/>
      <c r="G46" s="37"/>
      <c r="H46" s="38"/>
      <c r="I46" s="38"/>
      <c r="J46" s="38"/>
      <c r="K46" s="38"/>
      <c r="M46" s="38"/>
      <c r="U46" s="201"/>
    </row>
    <row r="47" spans="1:21" x14ac:dyDescent="0.25">
      <c r="A47" s="41"/>
      <c r="B47" s="41"/>
      <c r="C47" s="41"/>
      <c r="D47" s="41"/>
      <c r="E47" s="41"/>
      <c r="F47" s="41"/>
      <c r="G47" s="41"/>
      <c r="H47" s="41"/>
      <c r="I47" s="41"/>
      <c r="J47" s="41"/>
      <c r="K47" s="41"/>
      <c r="L47" s="41"/>
      <c r="M47" s="41"/>
      <c r="N47" s="41"/>
      <c r="O47" s="41"/>
      <c r="P47" s="41"/>
    </row>
    <row r="48" spans="1:21" x14ac:dyDescent="0.25">
      <c r="A48" s="41"/>
      <c r="B48" s="41"/>
      <c r="C48" s="41"/>
      <c r="D48" s="41"/>
      <c r="E48" s="41"/>
      <c r="F48" s="41"/>
      <c r="G48" s="41"/>
      <c r="H48" s="41"/>
      <c r="I48" s="41"/>
      <c r="J48" s="41"/>
      <c r="K48" s="41"/>
      <c r="L48" s="41"/>
      <c r="M48" s="41"/>
      <c r="N48" s="41"/>
      <c r="O48" s="41"/>
      <c r="P48" s="41"/>
    </row>
    <row r="49" spans="1:16" x14ac:dyDescent="0.25">
      <c r="A49" s="41"/>
      <c r="B49" s="41"/>
      <c r="C49" s="41"/>
      <c r="D49" s="41"/>
      <c r="E49" s="41"/>
      <c r="F49" s="41"/>
      <c r="G49" s="41"/>
      <c r="H49" s="41"/>
      <c r="I49" s="41"/>
      <c r="J49" s="41"/>
      <c r="K49" s="41"/>
      <c r="L49" s="41"/>
      <c r="M49" s="41"/>
      <c r="N49" s="41"/>
      <c r="O49" s="41"/>
      <c r="P49" s="41"/>
    </row>
    <row r="50" spans="1:16" x14ac:dyDescent="0.25">
      <c r="A50" s="41" t="s">
        <v>567</v>
      </c>
      <c r="B50" s="41"/>
      <c r="C50" s="41"/>
      <c r="D50" s="41"/>
      <c r="E50" s="41"/>
      <c r="F50" s="41"/>
      <c r="G50" s="41"/>
      <c r="H50" s="41"/>
      <c r="I50" s="41"/>
      <c r="J50" s="41"/>
      <c r="K50" s="41"/>
      <c r="L50" s="41"/>
      <c r="M50" s="41"/>
      <c r="N50" s="41"/>
      <c r="O50" s="41"/>
      <c r="P50" s="41"/>
    </row>
    <row r="51" spans="1:16" x14ac:dyDescent="0.25">
      <c r="A51" s="41" t="s">
        <v>568</v>
      </c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</row>
    <row r="52" spans="1:16" x14ac:dyDescent="0.25">
      <c r="A52" s="41" t="s">
        <v>569</v>
      </c>
      <c r="B52" s="41"/>
      <c r="C52" s="41"/>
      <c r="D52" s="41"/>
      <c r="E52" s="41"/>
      <c r="F52" s="41"/>
      <c r="G52" s="41"/>
      <c r="H52" s="41"/>
      <c r="I52" s="41"/>
      <c r="J52" s="41"/>
      <c r="K52" s="41"/>
      <c r="L52" s="41"/>
      <c r="M52" s="41"/>
      <c r="N52" s="41"/>
      <c r="O52" s="41"/>
      <c r="P52" s="41"/>
    </row>
    <row r="53" spans="1:16" x14ac:dyDescent="0.25">
      <c r="A53" s="41" t="s">
        <v>570</v>
      </c>
      <c r="B53" s="41"/>
      <c r="C53" s="41"/>
      <c r="D53" s="41"/>
      <c r="E53" s="41"/>
      <c r="F53" s="41"/>
      <c r="G53" s="41"/>
      <c r="H53" s="41"/>
      <c r="I53" s="41"/>
      <c r="J53" s="41"/>
      <c r="K53" s="41"/>
      <c r="L53" s="41"/>
      <c r="M53" s="41"/>
      <c r="N53" s="41"/>
      <c r="O53" s="41"/>
      <c r="P53" s="41"/>
    </row>
    <row r="54" spans="1:16" x14ac:dyDescent="0.25">
      <c r="A54" s="41" t="s">
        <v>701</v>
      </c>
      <c r="B54" s="41"/>
      <c r="C54" s="41"/>
      <c r="D54" s="41"/>
      <c r="E54" s="41"/>
      <c r="F54" s="41"/>
      <c r="G54" s="41"/>
      <c r="H54" s="41"/>
      <c r="I54" s="41"/>
      <c r="J54" s="41"/>
      <c r="K54" s="41"/>
      <c r="L54" s="41"/>
      <c r="M54" s="41"/>
      <c r="N54" s="41"/>
      <c r="O54" s="41"/>
      <c r="P54" s="41"/>
    </row>
  </sheetData>
  <autoFilter ref="A13:U13">
    <sortState ref="A14:U43">
      <sortCondition ref="A13"/>
    </sortState>
  </autoFilter>
  <mergeCells count="1">
    <mergeCell ref="R12:S12"/>
  </mergeCells>
  <hyperlinks>
    <hyperlink ref="A2" r:id="rId1"/>
  </hyperlinks>
  <pageMargins left="0.7" right="0.7" top="0.75" bottom="0.75" header="0.3" footer="0.3"/>
  <pageSetup paperSize="9" orientation="portrait" horizontalDpi="0" verticalDpi="0"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>
    <tabColor rgb="FF00B050"/>
  </sheetPr>
  <dimension ref="A1:V53"/>
  <sheetViews>
    <sheetView topLeftCell="A12" zoomScaleNormal="100" workbookViewId="0">
      <selection activeCell="U13" sqref="U13:U42"/>
    </sheetView>
  </sheetViews>
  <sheetFormatPr defaultRowHeight="13.8" x14ac:dyDescent="0.25"/>
  <cols>
    <col min="1" max="1" width="50.3984375" customWidth="1"/>
    <col min="2" max="3" width="3.8984375" bestFit="1" customWidth="1"/>
    <col min="4" max="4" width="6.09765625" bestFit="1" customWidth="1"/>
    <col min="6" max="6" width="2.8984375" bestFit="1" customWidth="1"/>
    <col min="7" max="7" width="6.09765625" bestFit="1" customWidth="1"/>
    <col min="8" max="8" width="7.8984375" bestFit="1" customWidth="1"/>
    <col min="9" max="9" width="2.8984375" bestFit="1" customWidth="1"/>
    <col min="10" max="10" width="6.09765625" bestFit="1" customWidth="1"/>
    <col min="11" max="11" width="7.8984375" customWidth="1"/>
    <col min="12" max="12" width="2.8984375" customWidth="1"/>
    <col min="13" max="13" width="6.09765625" customWidth="1"/>
    <col min="14" max="14" width="7.8984375" customWidth="1"/>
    <col min="15" max="15" width="3.8984375" customWidth="1"/>
    <col min="16" max="16" width="6.09765625" customWidth="1"/>
    <col min="17" max="17" width="9" customWidth="1"/>
    <col min="18" max="19" width="9" style="41" customWidth="1"/>
    <col min="20" max="20" width="9" customWidth="1"/>
    <col min="21" max="21" width="11.59765625" bestFit="1" customWidth="1"/>
  </cols>
  <sheetData>
    <row r="1" spans="1:22" x14ac:dyDescent="0.25">
      <c r="A1" t="s">
        <v>221</v>
      </c>
    </row>
    <row r="2" spans="1:22" x14ac:dyDescent="0.25">
      <c r="A2" s="66" t="s">
        <v>222</v>
      </c>
      <c r="R2" s="41" t="s">
        <v>265</v>
      </c>
      <c r="S2" s="41">
        <v>1</v>
      </c>
    </row>
    <row r="3" spans="1:22" x14ac:dyDescent="0.25">
      <c r="R3" s="55" t="s">
        <v>158</v>
      </c>
      <c r="S3" s="41">
        <v>2</v>
      </c>
    </row>
    <row r="4" spans="1:22" x14ac:dyDescent="0.25">
      <c r="A4" t="s">
        <v>219</v>
      </c>
      <c r="R4" s="55" t="s">
        <v>157</v>
      </c>
      <c r="S4" s="41">
        <v>3</v>
      </c>
    </row>
    <row r="5" spans="1:22" x14ac:dyDescent="0.25">
      <c r="A5" t="s">
        <v>220</v>
      </c>
      <c r="R5" s="55" t="s">
        <v>156</v>
      </c>
      <c r="S5" s="41">
        <v>4</v>
      </c>
    </row>
    <row r="6" spans="1:22" x14ac:dyDescent="0.25">
      <c r="P6" s="41"/>
      <c r="R6" s="55" t="s">
        <v>6</v>
      </c>
      <c r="S6" s="41">
        <v>5</v>
      </c>
    </row>
    <row r="7" spans="1:22" x14ac:dyDescent="0.25">
      <c r="P7" s="41"/>
    </row>
    <row r="8" spans="1:22" x14ac:dyDescent="0.25">
      <c r="P8" s="41"/>
    </row>
    <row r="9" spans="1:22" x14ac:dyDescent="0.25">
      <c r="A9" s="41"/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</row>
    <row r="10" spans="1:22" x14ac:dyDescent="0.25">
      <c r="A10" s="38"/>
      <c r="B10" s="41" t="s">
        <v>14</v>
      </c>
      <c r="C10" s="41"/>
      <c r="D10" s="41"/>
      <c r="E10" s="41">
        <v>2562</v>
      </c>
      <c r="F10" s="41"/>
      <c r="G10" s="41"/>
      <c r="H10" s="41">
        <v>2563</v>
      </c>
      <c r="I10" s="41"/>
      <c r="J10" s="41"/>
      <c r="K10" s="41"/>
      <c r="L10" s="41"/>
      <c r="M10" s="41"/>
      <c r="N10" s="41"/>
      <c r="O10" s="41"/>
      <c r="P10" s="41"/>
      <c r="Q10" s="38"/>
      <c r="R10" s="38"/>
      <c r="S10" s="38"/>
      <c r="T10" s="38"/>
      <c r="U10" s="38"/>
    </row>
    <row r="11" spans="1:22" x14ac:dyDescent="0.25">
      <c r="A11" s="38"/>
      <c r="B11" s="41"/>
      <c r="C11" s="41"/>
      <c r="D11" s="41"/>
      <c r="E11" s="41" t="s">
        <v>694</v>
      </c>
      <c r="F11" s="41"/>
      <c r="G11" s="41"/>
      <c r="H11" s="41" t="s">
        <v>161</v>
      </c>
      <c r="I11" s="41"/>
      <c r="J11" s="41"/>
      <c r="K11" s="41" t="s">
        <v>162</v>
      </c>
      <c r="L11" s="41"/>
      <c r="M11" s="41"/>
      <c r="N11" s="41" t="s">
        <v>163</v>
      </c>
      <c r="O11" s="41"/>
      <c r="P11" s="41"/>
      <c r="Q11" s="38"/>
      <c r="R11" s="254" t="s">
        <v>547</v>
      </c>
      <c r="S11" s="254"/>
      <c r="T11" s="38"/>
      <c r="U11" s="38" t="s">
        <v>657</v>
      </c>
    </row>
    <row r="12" spans="1:22" x14ac:dyDescent="0.25">
      <c r="A12" s="41" t="s">
        <v>48</v>
      </c>
      <c r="B12" s="41" t="s">
        <v>15</v>
      </c>
      <c r="C12" s="41" t="s">
        <v>16</v>
      </c>
      <c r="D12" s="41" t="s">
        <v>97</v>
      </c>
      <c r="E12" s="41" t="s">
        <v>15</v>
      </c>
      <c r="F12" s="41" t="s">
        <v>16</v>
      </c>
      <c r="G12" s="41" t="s">
        <v>97</v>
      </c>
      <c r="H12" s="41" t="s">
        <v>15</v>
      </c>
      <c r="I12" s="41" t="s">
        <v>16</v>
      </c>
      <c r="J12" s="41" t="s">
        <v>97</v>
      </c>
      <c r="K12" s="41" t="s">
        <v>15</v>
      </c>
      <c r="L12" s="41" t="s">
        <v>16</v>
      </c>
      <c r="M12" s="41" t="s">
        <v>97</v>
      </c>
      <c r="N12" s="41" t="s">
        <v>15</v>
      </c>
      <c r="O12" s="41" t="s">
        <v>16</v>
      </c>
      <c r="P12" s="41" t="s">
        <v>97</v>
      </c>
      <c r="Q12" s="38"/>
      <c r="R12" s="38" t="s">
        <v>15</v>
      </c>
      <c r="S12" s="38" t="s">
        <v>16</v>
      </c>
      <c r="T12" s="38"/>
      <c r="U12" s="38" t="s">
        <v>489</v>
      </c>
    </row>
    <row r="13" spans="1:22" x14ac:dyDescent="0.25">
      <c r="A13" s="38" t="s">
        <v>32</v>
      </c>
      <c r="B13" s="38">
        <v>43</v>
      </c>
      <c r="C13" s="38">
        <v>43</v>
      </c>
      <c r="D13" s="38">
        <v>100</v>
      </c>
      <c r="E13" s="40">
        <v>13</v>
      </c>
      <c r="F13" s="40">
        <v>13</v>
      </c>
      <c r="G13" s="76">
        <v>100</v>
      </c>
      <c r="H13" s="38">
        <v>14</v>
      </c>
      <c r="I13" s="38">
        <v>14</v>
      </c>
      <c r="J13" s="38">
        <v>100</v>
      </c>
      <c r="K13" s="38">
        <v>6</v>
      </c>
      <c r="L13" s="38">
        <v>6</v>
      </c>
      <c r="M13" s="38">
        <v>100</v>
      </c>
      <c r="N13" s="38">
        <v>10</v>
      </c>
      <c r="O13" s="38">
        <v>10</v>
      </c>
      <c r="P13" s="38">
        <v>100</v>
      </c>
      <c r="Q13" s="38"/>
      <c r="R13" s="38"/>
      <c r="S13" s="38"/>
      <c r="T13" s="185" t="e">
        <f>(S13*100)/R13</f>
        <v>#DIV/0!</v>
      </c>
      <c r="U13" s="180"/>
      <c r="V13" s="38"/>
    </row>
    <row r="14" spans="1:22" x14ac:dyDescent="0.25">
      <c r="A14" s="38" t="s">
        <v>37</v>
      </c>
      <c r="B14" s="38">
        <v>34</v>
      </c>
      <c r="C14" s="38">
        <v>34</v>
      </c>
      <c r="D14" s="38">
        <v>100</v>
      </c>
      <c r="E14" s="40">
        <v>8</v>
      </c>
      <c r="F14" s="40">
        <v>8</v>
      </c>
      <c r="G14" s="76">
        <v>100</v>
      </c>
      <c r="H14" s="38">
        <v>11</v>
      </c>
      <c r="I14" s="38">
        <v>11</v>
      </c>
      <c r="J14" s="38">
        <v>100</v>
      </c>
      <c r="K14" s="38">
        <v>5</v>
      </c>
      <c r="L14" s="38">
        <v>5</v>
      </c>
      <c r="M14" s="38">
        <v>100</v>
      </c>
      <c r="N14" s="38">
        <v>10</v>
      </c>
      <c r="O14" s="38">
        <v>10</v>
      </c>
      <c r="P14" s="38">
        <v>100</v>
      </c>
      <c r="Q14" s="38"/>
      <c r="R14" s="38"/>
      <c r="S14" s="38"/>
      <c r="T14" s="185" t="e">
        <f t="shared" ref="T14:T25" si="0">(S14*100)/R14</f>
        <v>#DIV/0!</v>
      </c>
      <c r="U14" s="180"/>
      <c r="V14" s="38"/>
    </row>
    <row r="15" spans="1:22" x14ac:dyDescent="0.25">
      <c r="A15" s="38" t="s">
        <v>27</v>
      </c>
      <c r="B15" s="38">
        <v>31</v>
      </c>
      <c r="C15" s="38">
        <v>31</v>
      </c>
      <c r="D15" s="38">
        <v>100</v>
      </c>
      <c r="E15" s="40">
        <v>11</v>
      </c>
      <c r="F15" s="40">
        <v>11</v>
      </c>
      <c r="G15" s="76">
        <v>100</v>
      </c>
      <c r="H15" s="38">
        <v>4</v>
      </c>
      <c r="I15" s="38">
        <v>4</v>
      </c>
      <c r="J15" s="38">
        <v>100</v>
      </c>
      <c r="K15" s="38">
        <v>11</v>
      </c>
      <c r="L15" s="38">
        <v>11</v>
      </c>
      <c r="M15" s="38">
        <v>100</v>
      </c>
      <c r="N15" s="38">
        <v>5</v>
      </c>
      <c r="O15" s="38">
        <v>5</v>
      </c>
      <c r="P15" s="38">
        <v>100</v>
      </c>
      <c r="Q15" s="38"/>
      <c r="R15" s="38"/>
      <c r="S15" s="38"/>
      <c r="T15" s="185" t="e">
        <f t="shared" si="0"/>
        <v>#DIV/0!</v>
      </c>
      <c r="U15" s="180"/>
      <c r="V15" s="38"/>
    </row>
    <row r="16" spans="1:22" x14ac:dyDescent="0.25">
      <c r="A16" s="38" t="s">
        <v>18</v>
      </c>
      <c r="B16" s="38">
        <v>29</v>
      </c>
      <c r="C16" s="38">
        <v>27</v>
      </c>
      <c r="D16" s="38">
        <v>93.1</v>
      </c>
      <c r="E16" s="40">
        <v>8</v>
      </c>
      <c r="F16" s="40">
        <v>8</v>
      </c>
      <c r="G16" s="76">
        <v>100</v>
      </c>
      <c r="H16" s="38">
        <v>4</v>
      </c>
      <c r="I16" s="38">
        <v>4</v>
      </c>
      <c r="J16" s="38">
        <v>100</v>
      </c>
      <c r="K16" s="38">
        <v>11</v>
      </c>
      <c r="L16" s="38">
        <v>11</v>
      </c>
      <c r="M16" s="38">
        <v>100</v>
      </c>
      <c r="N16" s="38">
        <v>6</v>
      </c>
      <c r="O16" s="38">
        <v>4</v>
      </c>
      <c r="P16" s="38">
        <v>66.67</v>
      </c>
      <c r="Q16" s="38"/>
      <c r="R16" s="38"/>
      <c r="S16" s="38"/>
      <c r="T16" s="185" t="e">
        <f t="shared" si="0"/>
        <v>#DIV/0!</v>
      </c>
      <c r="U16" s="180"/>
      <c r="V16" s="38"/>
    </row>
    <row r="17" spans="1:22" x14ac:dyDescent="0.25">
      <c r="A17" s="38" t="s">
        <v>42</v>
      </c>
      <c r="B17" s="38">
        <v>27</v>
      </c>
      <c r="C17" s="38">
        <v>27</v>
      </c>
      <c r="D17" s="38">
        <v>100</v>
      </c>
      <c r="E17" s="40">
        <v>9</v>
      </c>
      <c r="F17" s="40">
        <v>9</v>
      </c>
      <c r="G17" s="76">
        <v>100</v>
      </c>
      <c r="H17" s="38">
        <v>2</v>
      </c>
      <c r="I17" s="38">
        <v>2</v>
      </c>
      <c r="J17" s="38">
        <v>100</v>
      </c>
      <c r="K17" s="38">
        <v>7</v>
      </c>
      <c r="L17" s="38">
        <v>7</v>
      </c>
      <c r="M17" s="38">
        <v>100</v>
      </c>
      <c r="N17" s="38">
        <v>9</v>
      </c>
      <c r="O17" s="38">
        <v>9</v>
      </c>
      <c r="P17" s="38">
        <v>100</v>
      </c>
      <c r="Q17" s="38"/>
      <c r="R17" s="38"/>
      <c r="S17" s="38"/>
      <c r="T17" s="185" t="e">
        <f t="shared" si="0"/>
        <v>#DIV/0!</v>
      </c>
      <c r="U17" s="180"/>
      <c r="V17" s="38"/>
    </row>
    <row r="18" spans="1:22" x14ac:dyDescent="0.25">
      <c r="A18" s="38" t="s">
        <v>23</v>
      </c>
      <c r="B18" s="38">
        <v>26</v>
      </c>
      <c r="C18" s="38">
        <v>26</v>
      </c>
      <c r="D18" s="38">
        <v>100</v>
      </c>
      <c r="E18" s="40">
        <v>5</v>
      </c>
      <c r="F18" s="40">
        <v>5</v>
      </c>
      <c r="G18" s="76">
        <v>100</v>
      </c>
      <c r="H18" s="38">
        <v>5</v>
      </c>
      <c r="I18" s="38">
        <v>5</v>
      </c>
      <c r="J18" s="38">
        <v>100</v>
      </c>
      <c r="K18" s="38">
        <v>8</v>
      </c>
      <c r="L18" s="38">
        <v>8</v>
      </c>
      <c r="M18" s="38">
        <v>100</v>
      </c>
      <c r="N18" s="38">
        <v>8</v>
      </c>
      <c r="O18" s="38">
        <v>8</v>
      </c>
      <c r="P18" s="38">
        <v>100</v>
      </c>
      <c r="Q18" s="38"/>
      <c r="R18" s="38"/>
      <c r="S18" s="38"/>
      <c r="T18" s="185" t="e">
        <f t="shared" si="0"/>
        <v>#DIV/0!</v>
      </c>
      <c r="U18" s="180"/>
      <c r="V18" s="38"/>
    </row>
    <row r="19" spans="1:22" x14ac:dyDescent="0.25">
      <c r="A19" s="38" t="s">
        <v>34</v>
      </c>
      <c r="B19" s="38">
        <v>26</v>
      </c>
      <c r="C19" s="38">
        <v>26</v>
      </c>
      <c r="D19" s="38">
        <v>100</v>
      </c>
      <c r="E19" s="40">
        <v>2</v>
      </c>
      <c r="F19" s="40">
        <v>2</v>
      </c>
      <c r="G19" s="76">
        <v>100</v>
      </c>
      <c r="H19" s="38">
        <v>5</v>
      </c>
      <c r="I19" s="38">
        <v>5</v>
      </c>
      <c r="J19" s="38">
        <v>100</v>
      </c>
      <c r="K19" s="38">
        <v>10</v>
      </c>
      <c r="L19" s="38">
        <v>10</v>
      </c>
      <c r="M19" s="38">
        <v>100</v>
      </c>
      <c r="N19" s="38">
        <v>9</v>
      </c>
      <c r="O19" s="38">
        <v>9</v>
      </c>
      <c r="P19" s="38">
        <v>100</v>
      </c>
      <c r="Q19" s="38"/>
      <c r="R19" s="38"/>
      <c r="S19" s="38"/>
      <c r="T19" s="185" t="e">
        <f t="shared" si="0"/>
        <v>#DIV/0!</v>
      </c>
      <c r="U19" s="180"/>
      <c r="V19" s="38"/>
    </row>
    <row r="20" spans="1:22" x14ac:dyDescent="0.25">
      <c r="A20" s="38" t="s">
        <v>46</v>
      </c>
      <c r="B20" s="38">
        <v>25</v>
      </c>
      <c r="C20" s="38">
        <v>18</v>
      </c>
      <c r="D20" s="38">
        <v>72</v>
      </c>
      <c r="E20" s="40">
        <v>8</v>
      </c>
      <c r="F20" s="40">
        <v>8</v>
      </c>
      <c r="G20" s="76">
        <v>100</v>
      </c>
      <c r="H20" s="38">
        <v>5</v>
      </c>
      <c r="I20" s="38">
        <v>2</v>
      </c>
      <c r="J20" s="38">
        <v>40</v>
      </c>
      <c r="K20" s="38">
        <v>6</v>
      </c>
      <c r="L20" s="38">
        <v>4</v>
      </c>
      <c r="M20" s="38">
        <v>66.67</v>
      </c>
      <c r="N20" s="38">
        <v>6</v>
      </c>
      <c r="O20" s="38">
        <v>4</v>
      </c>
      <c r="P20" s="38">
        <v>66.67</v>
      </c>
      <c r="Q20" s="38"/>
      <c r="R20" s="38"/>
      <c r="S20" s="38"/>
      <c r="T20" s="185" t="e">
        <f t="shared" si="0"/>
        <v>#DIV/0!</v>
      </c>
      <c r="U20" s="180"/>
      <c r="V20" s="38"/>
    </row>
    <row r="21" spans="1:22" x14ac:dyDescent="0.25">
      <c r="A21" s="38" t="s">
        <v>24</v>
      </c>
      <c r="B21" s="38">
        <v>21</v>
      </c>
      <c r="C21" s="38">
        <v>21</v>
      </c>
      <c r="D21" s="38">
        <v>100</v>
      </c>
      <c r="E21" s="40">
        <v>5</v>
      </c>
      <c r="F21" s="40">
        <v>5</v>
      </c>
      <c r="G21" s="76">
        <v>100</v>
      </c>
      <c r="H21" s="38">
        <v>4</v>
      </c>
      <c r="I21" s="38">
        <v>4</v>
      </c>
      <c r="J21" s="38">
        <v>100</v>
      </c>
      <c r="K21" s="38">
        <v>2</v>
      </c>
      <c r="L21" s="38">
        <v>2</v>
      </c>
      <c r="M21" s="38">
        <v>100</v>
      </c>
      <c r="N21" s="38">
        <v>10</v>
      </c>
      <c r="O21" s="38">
        <v>10</v>
      </c>
      <c r="P21" s="38">
        <v>100</v>
      </c>
      <c r="Q21" s="38"/>
      <c r="R21" s="38"/>
      <c r="S21" s="38"/>
      <c r="T21" s="185" t="e">
        <f t="shared" si="0"/>
        <v>#DIV/0!</v>
      </c>
      <c r="U21" s="180"/>
      <c r="V21" s="38"/>
    </row>
    <row r="22" spans="1:22" x14ac:dyDescent="0.25">
      <c r="A22" s="38" t="s">
        <v>28</v>
      </c>
      <c r="B22" s="38">
        <v>20</v>
      </c>
      <c r="C22" s="38">
        <v>20</v>
      </c>
      <c r="D22" s="38">
        <v>100</v>
      </c>
      <c r="E22" s="40">
        <v>5</v>
      </c>
      <c r="F22" s="40">
        <v>5</v>
      </c>
      <c r="G22" s="76">
        <v>100</v>
      </c>
      <c r="H22" s="38">
        <v>4</v>
      </c>
      <c r="I22" s="38">
        <v>4</v>
      </c>
      <c r="J22" s="38">
        <v>100</v>
      </c>
      <c r="K22" s="38">
        <v>5</v>
      </c>
      <c r="L22" s="38">
        <v>5</v>
      </c>
      <c r="M22" s="38">
        <v>100</v>
      </c>
      <c r="N22" s="38">
        <v>6</v>
      </c>
      <c r="O22" s="38">
        <v>6</v>
      </c>
      <c r="P22" s="38">
        <v>100</v>
      </c>
      <c r="Q22" s="38"/>
      <c r="R22" s="38"/>
      <c r="S22" s="38"/>
      <c r="T22" s="185" t="e">
        <f t="shared" si="0"/>
        <v>#DIV/0!</v>
      </c>
      <c r="U22" s="180"/>
      <c r="V22" s="38"/>
    </row>
    <row r="23" spans="1:22" x14ac:dyDescent="0.25">
      <c r="A23" s="38" t="s">
        <v>45</v>
      </c>
      <c r="B23" s="38">
        <v>16</v>
      </c>
      <c r="C23" s="38">
        <v>15</v>
      </c>
      <c r="D23" s="38">
        <v>93.75</v>
      </c>
      <c r="E23" s="40">
        <v>1</v>
      </c>
      <c r="F23" s="40">
        <v>1</v>
      </c>
      <c r="G23" s="76">
        <v>100</v>
      </c>
      <c r="H23" s="38">
        <v>3</v>
      </c>
      <c r="I23" s="38">
        <v>3</v>
      </c>
      <c r="J23" s="38">
        <v>100</v>
      </c>
      <c r="K23" s="38">
        <v>4</v>
      </c>
      <c r="L23" s="38">
        <v>4</v>
      </c>
      <c r="M23" s="38">
        <v>100</v>
      </c>
      <c r="N23" s="38">
        <v>8</v>
      </c>
      <c r="O23" s="38">
        <v>7</v>
      </c>
      <c r="P23" s="38">
        <v>87.5</v>
      </c>
      <c r="Q23" s="38"/>
      <c r="R23" s="38"/>
      <c r="S23" s="38"/>
      <c r="T23" s="185" t="e">
        <f t="shared" si="0"/>
        <v>#DIV/0!</v>
      </c>
      <c r="U23" s="180"/>
      <c r="V23" s="38"/>
    </row>
    <row r="24" spans="1:22" x14ac:dyDescent="0.25">
      <c r="A24" s="38" t="s">
        <v>47</v>
      </c>
      <c r="B24" s="38">
        <v>14</v>
      </c>
      <c r="C24" s="38">
        <v>11</v>
      </c>
      <c r="D24" s="38">
        <v>78.569999999999993</v>
      </c>
      <c r="E24" s="40">
        <v>1</v>
      </c>
      <c r="F24" s="40">
        <v>1</v>
      </c>
      <c r="G24" s="76">
        <v>100</v>
      </c>
      <c r="H24" s="38">
        <v>5</v>
      </c>
      <c r="I24" s="38">
        <v>5</v>
      </c>
      <c r="J24" s="38">
        <v>100</v>
      </c>
      <c r="K24" s="38">
        <v>5</v>
      </c>
      <c r="L24" s="38">
        <v>3</v>
      </c>
      <c r="M24" s="38">
        <v>60</v>
      </c>
      <c r="N24" s="38">
        <v>3</v>
      </c>
      <c r="O24" s="38">
        <v>2</v>
      </c>
      <c r="P24" s="38">
        <v>66.67</v>
      </c>
      <c r="Q24" s="38"/>
      <c r="R24" s="38"/>
      <c r="S24" s="38"/>
      <c r="T24" s="185" t="e">
        <f t="shared" si="0"/>
        <v>#DIV/0!</v>
      </c>
      <c r="U24" s="180"/>
      <c r="V24" s="38"/>
    </row>
    <row r="25" spans="1:22" x14ac:dyDescent="0.25">
      <c r="A25" s="38" t="s">
        <v>29</v>
      </c>
      <c r="B25" s="38">
        <v>12</v>
      </c>
      <c r="C25" s="38">
        <v>12</v>
      </c>
      <c r="D25" s="38">
        <v>100</v>
      </c>
      <c r="E25" s="40">
        <v>3</v>
      </c>
      <c r="F25" s="40">
        <v>3</v>
      </c>
      <c r="G25" s="76">
        <v>100</v>
      </c>
      <c r="H25" s="38">
        <v>2</v>
      </c>
      <c r="I25" s="38">
        <v>2</v>
      </c>
      <c r="J25" s="38">
        <v>100</v>
      </c>
      <c r="K25" s="38">
        <v>3</v>
      </c>
      <c r="L25" s="38">
        <v>3</v>
      </c>
      <c r="M25" s="38">
        <v>100</v>
      </c>
      <c r="N25" s="38">
        <v>4</v>
      </c>
      <c r="O25" s="38">
        <v>4</v>
      </c>
      <c r="P25" s="38">
        <v>100</v>
      </c>
      <c r="Q25" s="38"/>
      <c r="R25" s="38"/>
      <c r="S25" s="38"/>
      <c r="T25" s="185" t="e">
        <f t="shared" si="0"/>
        <v>#DIV/0!</v>
      </c>
      <c r="U25" s="180"/>
      <c r="V25" s="38"/>
    </row>
    <row r="26" spans="1:22" x14ac:dyDescent="0.25">
      <c r="A26" s="38" t="s">
        <v>26</v>
      </c>
      <c r="B26" s="38">
        <v>9</v>
      </c>
      <c r="C26" s="38">
        <v>4</v>
      </c>
      <c r="D26" s="38">
        <v>44.44</v>
      </c>
      <c r="E26" s="40">
        <v>1</v>
      </c>
      <c r="F26" s="40">
        <v>1</v>
      </c>
      <c r="G26" s="76">
        <v>100</v>
      </c>
      <c r="H26" s="38">
        <v>4</v>
      </c>
      <c r="I26" s="38">
        <v>2</v>
      </c>
      <c r="J26" s="38">
        <v>50</v>
      </c>
      <c r="K26" s="38">
        <v>1</v>
      </c>
      <c r="L26" s="38">
        <v>0</v>
      </c>
      <c r="M26" s="38">
        <v>0</v>
      </c>
      <c r="N26" s="38">
        <v>3</v>
      </c>
      <c r="O26" s="38">
        <v>1</v>
      </c>
      <c r="P26" s="38">
        <v>33.33</v>
      </c>
      <c r="Q26" s="38"/>
      <c r="R26" s="38"/>
      <c r="S26" s="38"/>
      <c r="T26" s="185" t="e">
        <f t="shared" ref="T26:T43" si="1">(S26*100)/R26</f>
        <v>#DIV/0!</v>
      </c>
      <c r="U26" s="180"/>
      <c r="V26" s="38"/>
    </row>
    <row r="27" spans="1:22" x14ac:dyDescent="0.25">
      <c r="A27" s="38" t="s">
        <v>19</v>
      </c>
      <c r="B27" s="38">
        <v>8</v>
      </c>
      <c r="C27" s="38">
        <v>8</v>
      </c>
      <c r="D27" s="38">
        <v>100</v>
      </c>
      <c r="E27" s="40">
        <v>2</v>
      </c>
      <c r="F27" s="40">
        <v>2</v>
      </c>
      <c r="G27" s="76">
        <v>100</v>
      </c>
      <c r="H27" s="38">
        <v>1</v>
      </c>
      <c r="I27" s="38">
        <v>1</v>
      </c>
      <c r="J27" s="38">
        <v>100</v>
      </c>
      <c r="K27" s="38">
        <v>3</v>
      </c>
      <c r="L27" s="38">
        <v>3</v>
      </c>
      <c r="M27" s="38">
        <v>100</v>
      </c>
      <c r="N27" s="38">
        <v>2</v>
      </c>
      <c r="O27" s="38">
        <v>2</v>
      </c>
      <c r="P27" s="38">
        <v>100</v>
      </c>
      <c r="Q27" s="38"/>
      <c r="R27" s="38"/>
      <c r="S27" s="38"/>
      <c r="T27" s="185" t="e">
        <f t="shared" si="1"/>
        <v>#DIV/0!</v>
      </c>
      <c r="U27" s="180"/>
      <c r="V27" s="38"/>
    </row>
    <row r="28" spans="1:22" x14ac:dyDescent="0.25">
      <c r="A28" s="38" t="s">
        <v>36</v>
      </c>
      <c r="B28" s="38">
        <v>8</v>
      </c>
      <c r="C28" s="38">
        <v>7</v>
      </c>
      <c r="D28" s="38">
        <v>87.5</v>
      </c>
      <c r="E28" s="40">
        <v>3</v>
      </c>
      <c r="F28" s="40">
        <v>3</v>
      </c>
      <c r="G28" s="76">
        <v>100</v>
      </c>
      <c r="H28" s="38">
        <v>1</v>
      </c>
      <c r="I28" s="38">
        <v>0</v>
      </c>
      <c r="J28" s="38">
        <v>0</v>
      </c>
      <c r="K28" s="38">
        <v>3</v>
      </c>
      <c r="L28" s="38">
        <v>3</v>
      </c>
      <c r="M28" s="38">
        <v>100</v>
      </c>
      <c r="N28" s="38">
        <v>1</v>
      </c>
      <c r="O28" s="38">
        <v>1</v>
      </c>
      <c r="P28" s="38">
        <v>100</v>
      </c>
      <c r="Q28" s="38"/>
      <c r="R28" s="38"/>
      <c r="S28" s="38"/>
      <c r="T28" s="185" t="e">
        <f t="shared" si="1"/>
        <v>#DIV/0!</v>
      </c>
      <c r="U28" s="180"/>
      <c r="V28" s="38"/>
    </row>
    <row r="29" spans="1:22" x14ac:dyDescent="0.25">
      <c r="A29" s="38" t="s">
        <v>39</v>
      </c>
      <c r="B29" s="38">
        <v>8</v>
      </c>
      <c r="C29" s="38">
        <v>8</v>
      </c>
      <c r="D29" s="38">
        <v>100</v>
      </c>
      <c r="E29" s="40">
        <v>2</v>
      </c>
      <c r="F29" s="40">
        <v>2</v>
      </c>
      <c r="G29" s="76">
        <v>100</v>
      </c>
      <c r="H29" s="38">
        <v>4</v>
      </c>
      <c r="I29" s="38">
        <v>4</v>
      </c>
      <c r="J29" s="38">
        <v>100</v>
      </c>
      <c r="K29" s="38">
        <v>1</v>
      </c>
      <c r="L29" s="38">
        <v>1</v>
      </c>
      <c r="M29" s="38">
        <v>100</v>
      </c>
      <c r="N29" s="38">
        <v>1</v>
      </c>
      <c r="O29" s="38">
        <v>1</v>
      </c>
      <c r="P29" s="38">
        <v>100</v>
      </c>
      <c r="Q29" s="38"/>
      <c r="R29" s="38"/>
      <c r="S29" s="38"/>
      <c r="T29" s="185" t="e">
        <f t="shared" si="1"/>
        <v>#DIV/0!</v>
      </c>
      <c r="U29" s="180"/>
      <c r="V29" s="38"/>
    </row>
    <row r="30" spans="1:22" x14ac:dyDescent="0.25">
      <c r="A30" s="38" t="s">
        <v>31</v>
      </c>
      <c r="B30" s="38">
        <v>26</v>
      </c>
      <c r="C30" s="38">
        <v>22</v>
      </c>
      <c r="D30" s="38">
        <v>84.62</v>
      </c>
      <c r="E30" s="40">
        <v>10</v>
      </c>
      <c r="F30" s="40">
        <v>9</v>
      </c>
      <c r="G30" s="76">
        <v>90</v>
      </c>
      <c r="H30" s="38">
        <v>6</v>
      </c>
      <c r="I30" s="38">
        <v>5</v>
      </c>
      <c r="J30" s="38">
        <v>83.33</v>
      </c>
      <c r="K30" s="38">
        <v>6</v>
      </c>
      <c r="L30" s="38">
        <v>5</v>
      </c>
      <c r="M30" s="38">
        <v>83.33</v>
      </c>
      <c r="N30" s="38">
        <v>4</v>
      </c>
      <c r="O30" s="38">
        <v>3</v>
      </c>
      <c r="P30" s="38">
        <v>75</v>
      </c>
      <c r="Q30" s="38"/>
      <c r="R30" s="38"/>
      <c r="S30" s="38"/>
      <c r="T30" s="185" t="e">
        <f t="shared" si="1"/>
        <v>#DIV/0!</v>
      </c>
      <c r="U30" s="180"/>
      <c r="V30" s="38"/>
    </row>
    <row r="31" spans="1:22" x14ac:dyDescent="0.25">
      <c r="A31" s="38" t="s">
        <v>25</v>
      </c>
      <c r="B31" s="38">
        <v>30</v>
      </c>
      <c r="C31" s="38">
        <v>27</v>
      </c>
      <c r="D31" s="38">
        <v>90</v>
      </c>
      <c r="E31" s="40">
        <v>10</v>
      </c>
      <c r="F31" s="40">
        <v>8</v>
      </c>
      <c r="G31" s="21">
        <v>80</v>
      </c>
      <c r="H31" s="38">
        <v>10</v>
      </c>
      <c r="I31" s="38">
        <v>10</v>
      </c>
      <c r="J31" s="38">
        <v>100</v>
      </c>
      <c r="K31" s="38">
        <v>4</v>
      </c>
      <c r="L31" s="38">
        <v>3</v>
      </c>
      <c r="M31" s="38">
        <v>75</v>
      </c>
      <c r="N31" s="38">
        <v>6</v>
      </c>
      <c r="O31" s="38">
        <v>6</v>
      </c>
      <c r="P31" s="38">
        <v>100</v>
      </c>
      <c r="Q31" s="38"/>
      <c r="R31" s="38"/>
      <c r="S31" s="38"/>
      <c r="T31" s="185" t="e">
        <f t="shared" si="1"/>
        <v>#DIV/0!</v>
      </c>
      <c r="U31" s="163"/>
      <c r="V31" s="38"/>
    </row>
    <row r="32" spans="1:22" x14ac:dyDescent="0.25">
      <c r="A32" s="38" t="s">
        <v>38</v>
      </c>
      <c r="B32" s="38">
        <v>19</v>
      </c>
      <c r="C32" s="38">
        <v>18</v>
      </c>
      <c r="D32" s="38">
        <v>94.74</v>
      </c>
      <c r="E32" s="40">
        <v>5</v>
      </c>
      <c r="F32" s="40">
        <v>4</v>
      </c>
      <c r="G32" s="21">
        <v>80</v>
      </c>
      <c r="H32" s="38">
        <v>6</v>
      </c>
      <c r="I32" s="38">
        <v>6</v>
      </c>
      <c r="J32" s="38">
        <v>100</v>
      </c>
      <c r="K32" s="38">
        <v>5</v>
      </c>
      <c r="L32" s="38">
        <v>5</v>
      </c>
      <c r="M32" s="38">
        <v>100</v>
      </c>
      <c r="N32" s="38">
        <v>3</v>
      </c>
      <c r="O32" s="38">
        <v>3</v>
      </c>
      <c r="P32" s="38">
        <v>100</v>
      </c>
      <c r="Q32" s="38"/>
      <c r="R32" s="38"/>
      <c r="S32" s="38"/>
      <c r="T32" s="185" t="e">
        <f t="shared" si="1"/>
        <v>#DIV/0!</v>
      </c>
      <c r="U32" s="163"/>
      <c r="V32" s="38"/>
    </row>
    <row r="33" spans="1:22" x14ac:dyDescent="0.25">
      <c r="A33" s="38" t="s">
        <v>20</v>
      </c>
      <c r="B33" s="38">
        <v>30</v>
      </c>
      <c r="C33" s="38">
        <v>25</v>
      </c>
      <c r="D33" s="38">
        <v>83.33</v>
      </c>
      <c r="E33" s="40">
        <v>8</v>
      </c>
      <c r="F33" s="40">
        <v>6</v>
      </c>
      <c r="G33" s="21">
        <v>75</v>
      </c>
      <c r="H33" s="38">
        <v>8</v>
      </c>
      <c r="I33" s="38">
        <v>8</v>
      </c>
      <c r="J33" s="38">
        <v>100</v>
      </c>
      <c r="K33" s="38">
        <v>6</v>
      </c>
      <c r="L33" s="38">
        <v>5</v>
      </c>
      <c r="M33" s="38">
        <v>83.33</v>
      </c>
      <c r="N33" s="38">
        <v>8</v>
      </c>
      <c r="O33" s="38">
        <v>6</v>
      </c>
      <c r="P33" s="38">
        <v>75</v>
      </c>
      <c r="Q33" s="38"/>
      <c r="R33" s="38"/>
      <c r="S33" s="38"/>
      <c r="T33" s="185" t="e">
        <f t="shared" si="1"/>
        <v>#DIV/0!</v>
      </c>
      <c r="U33" s="163"/>
      <c r="V33" s="38"/>
    </row>
    <row r="34" spans="1:22" x14ac:dyDescent="0.25">
      <c r="A34" s="38" t="s">
        <v>30</v>
      </c>
      <c r="B34" s="38">
        <v>55</v>
      </c>
      <c r="C34" s="38">
        <v>49</v>
      </c>
      <c r="D34" s="38">
        <v>89.09</v>
      </c>
      <c r="E34" s="40">
        <v>14</v>
      </c>
      <c r="F34" s="40">
        <v>10</v>
      </c>
      <c r="G34" s="86">
        <v>71.430000000000007</v>
      </c>
      <c r="H34" s="38">
        <v>12</v>
      </c>
      <c r="I34" s="38">
        <v>12</v>
      </c>
      <c r="J34" s="38">
        <v>100</v>
      </c>
      <c r="K34" s="38">
        <v>11</v>
      </c>
      <c r="L34" s="38">
        <v>10</v>
      </c>
      <c r="M34" s="38">
        <v>90.91</v>
      </c>
      <c r="N34" s="38">
        <v>18</v>
      </c>
      <c r="O34" s="38">
        <v>17</v>
      </c>
      <c r="P34" s="38">
        <v>94.44</v>
      </c>
      <c r="Q34" s="38"/>
      <c r="R34" s="38"/>
      <c r="S34" s="38"/>
      <c r="T34" s="185" t="e">
        <f t="shared" si="1"/>
        <v>#DIV/0!</v>
      </c>
      <c r="U34" s="163"/>
      <c r="V34" s="38"/>
    </row>
    <row r="35" spans="1:22" x14ac:dyDescent="0.25">
      <c r="A35" s="38" t="s">
        <v>40</v>
      </c>
      <c r="B35" s="38">
        <v>51</v>
      </c>
      <c r="C35" s="38">
        <v>38</v>
      </c>
      <c r="D35" s="38">
        <v>74.510000000000005</v>
      </c>
      <c r="E35" s="40">
        <v>15</v>
      </c>
      <c r="F35" s="40">
        <v>9</v>
      </c>
      <c r="G35" s="21">
        <v>60</v>
      </c>
      <c r="H35" s="38">
        <v>13</v>
      </c>
      <c r="I35" s="38">
        <v>13</v>
      </c>
      <c r="J35" s="38">
        <v>100</v>
      </c>
      <c r="K35" s="38">
        <v>9</v>
      </c>
      <c r="L35" s="38">
        <v>5</v>
      </c>
      <c r="M35" s="38">
        <v>55.56</v>
      </c>
      <c r="N35" s="38">
        <v>14</v>
      </c>
      <c r="O35" s="38">
        <v>11</v>
      </c>
      <c r="P35" s="38">
        <v>78.569999999999993</v>
      </c>
      <c r="Q35" s="38"/>
      <c r="R35" s="38"/>
      <c r="S35" s="38"/>
      <c r="T35" s="185" t="e">
        <f t="shared" si="1"/>
        <v>#DIV/0!</v>
      </c>
      <c r="U35" s="163"/>
      <c r="V35" s="38"/>
    </row>
    <row r="36" spans="1:22" x14ac:dyDescent="0.25">
      <c r="A36" s="38" t="s">
        <v>44</v>
      </c>
      <c r="B36" s="38">
        <v>17</v>
      </c>
      <c r="C36" s="38">
        <v>10</v>
      </c>
      <c r="D36" s="38">
        <v>58.82</v>
      </c>
      <c r="E36" s="40">
        <v>5</v>
      </c>
      <c r="F36" s="40">
        <v>2</v>
      </c>
      <c r="G36" s="21">
        <v>40</v>
      </c>
      <c r="H36" s="38">
        <v>5</v>
      </c>
      <c r="I36" s="38">
        <v>5</v>
      </c>
      <c r="J36" s="38">
        <v>100</v>
      </c>
      <c r="K36" s="38">
        <v>4</v>
      </c>
      <c r="L36" s="38">
        <v>2</v>
      </c>
      <c r="M36" s="38">
        <v>50</v>
      </c>
      <c r="N36" s="38">
        <v>3</v>
      </c>
      <c r="O36" s="38">
        <v>1</v>
      </c>
      <c r="P36" s="38">
        <v>33.33</v>
      </c>
      <c r="Q36" s="38"/>
      <c r="R36" s="38"/>
      <c r="S36" s="38"/>
      <c r="T36" s="185" t="e">
        <f t="shared" si="1"/>
        <v>#DIV/0!</v>
      </c>
      <c r="U36" s="163"/>
      <c r="V36" s="38"/>
    </row>
    <row r="37" spans="1:22" x14ac:dyDescent="0.25">
      <c r="A37" s="38" t="s">
        <v>35</v>
      </c>
      <c r="B37" s="38">
        <v>40</v>
      </c>
      <c r="C37" s="38">
        <v>18</v>
      </c>
      <c r="D37" s="38">
        <v>45</v>
      </c>
      <c r="E37" s="40">
        <v>13</v>
      </c>
      <c r="F37" s="40">
        <v>4</v>
      </c>
      <c r="G37" s="21">
        <v>30.77</v>
      </c>
      <c r="H37" s="38">
        <v>11</v>
      </c>
      <c r="I37" s="38">
        <v>4</v>
      </c>
      <c r="J37" s="38">
        <v>36.36</v>
      </c>
      <c r="K37" s="38">
        <v>6</v>
      </c>
      <c r="L37" s="38">
        <v>6</v>
      </c>
      <c r="M37" s="38">
        <v>100</v>
      </c>
      <c r="N37" s="38">
        <v>10</v>
      </c>
      <c r="O37" s="38">
        <v>4</v>
      </c>
      <c r="P37" s="38">
        <v>40</v>
      </c>
      <c r="Q37" s="38"/>
      <c r="R37" s="38"/>
      <c r="S37" s="38"/>
      <c r="T37" s="185" t="e">
        <f t="shared" si="1"/>
        <v>#DIV/0!</v>
      </c>
      <c r="U37" s="163"/>
      <c r="V37" s="38"/>
    </row>
    <row r="38" spans="1:22" x14ac:dyDescent="0.25">
      <c r="A38" s="38" t="s">
        <v>22</v>
      </c>
      <c r="B38" s="38">
        <v>3</v>
      </c>
      <c r="C38" s="38">
        <v>0</v>
      </c>
      <c r="D38" s="38">
        <v>0</v>
      </c>
      <c r="E38" s="40">
        <v>0</v>
      </c>
      <c r="F38" s="40">
        <v>0</v>
      </c>
      <c r="G38" s="21">
        <v>0</v>
      </c>
      <c r="H38" s="38">
        <v>2</v>
      </c>
      <c r="I38" s="38">
        <v>0</v>
      </c>
      <c r="J38" s="38">
        <v>0</v>
      </c>
      <c r="K38" s="38">
        <v>1</v>
      </c>
      <c r="L38" s="38">
        <v>0</v>
      </c>
      <c r="M38" s="38">
        <v>0</v>
      </c>
      <c r="N38" s="38">
        <v>0</v>
      </c>
      <c r="O38" s="38">
        <v>0</v>
      </c>
      <c r="P38" s="38">
        <v>0</v>
      </c>
      <c r="Q38" s="38"/>
      <c r="R38" s="38"/>
      <c r="S38" s="38"/>
      <c r="T38" s="185" t="e">
        <f t="shared" si="1"/>
        <v>#DIV/0!</v>
      </c>
      <c r="U38" s="163"/>
      <c r="V38" s="38"/>
    </row>
    <row r="39" spans="1:22" x14ac:dyDescent="0.25">
      <c r="A39" s="38" t="s">
        <v>33</v>
      </c>
      <c r="B39" s="38">
        <v>1</v>
      </c>
      <c r="C39" s="38">
        <v>1</v>
      </c>
      <c r="D39" s="38">
        <v>100</v>
      </c>
      <c r="E39" s="40">
        <v>0</v>
      </c>
      <c r="F39" s="40">
        <v>0</v>
      </c>
      <c r="G39" s="76">
        <v>0</v>
      </c>
      <c r="H39" s="38">
        <v>0</v>
      </c>
      <c r="I39" s="38">
        <v>0</v>
      </c>
      <c r="J39" s="38">
        <v>0</v>
      </c>
      <c r="K39" s="38">
        <v>0</v>
      </c>
      <c r="L39" s="38">
        <v>0</v>
      </c>
      <c r="M39" s="38">
        <v>0</v>
      </c>
      <c r="N39" s="38">
        <v>1</v>
      </c>
      <c r="O39" s="38">
        <v>1</v>
      </c>
      <c r="P39" s="38">
        <v>100</v>
      </c>
      <c r="Q39" s="38"/>
      <c r="R39" s="38"/>
      <c r="S39" s="38"/>
      <c r="T39" s="185">
        <v>0</v>
      </c>
      <c r="U39" s="180"/>
      <c r="V39" s="38"/>
    </row>
    <row r="40" spans="1:22" x14ac:dyDescent="0.25">
      <c r="A40" s="38" t="s">
        <v>21</v>
      </c>
      <c r="B40" s="38">
        <v>0</v>
      </c>
      <c r="C40" s="38">
        <v>0</v>
      </c>
      <c r="D40" s="38">
        <v>0</v>
      </c>
      <c r="E40" s="40">
        <v>0</v>
      </c>
      <c r="F40" s="40">
        <v>0</v>
      </c>
      <c r="G40" s="163">
        <v>0</v>
      </c>
      <c r="H40" s="38">
        <v>0</v>
      </c>
      <c r="I40" s="38">
        <v>0</v>
      </c>
      <c r="J40" s="38">
        <v>0</v>
      </c>
      <c r="K40" s="38">
        <v>0</v>
      </c>
      <c r="L40" s="38">
        <v>0</v>
      </c>
      <c r="M40" s="38">
        <v>0</v>
      </c>
      <c r="N40" s="38">
        <v>0</v>
      </c>
      <c r="O40" s="38">
        <v>0</v>
      </c>
      <c r="P40" s="38">
        <v>0</v>
      </c>
      <c r="Q40" s="38"/>
      <c r="R40" s="38"/>
      <c r="S40" s="38"/>
      <c r="T40" s="185" t="e">
        <f t="shared" si="1"/>
        <v>#DIV/0!</v>
      </c>
      <c r="U40" s="163"/>
      <c r="V40" s="38"/>
    </row>
    <row r="41" spans="1:22" s="41" customFormat="1" x14ac:dyDescent="0.25">
      <c r="A41" s="38" t="s">
        <v>41</v>
      </c>
      <c r="B41" s="38">
        <v>0</v>
      </c>
      <c r="C41" s="38">
        <v>0</v>
      </c>
      <c r="D41" s="38">
        <v>0</v>
      </c>
      <c r="E41" s="40">
        <v>0</v>
      </c>
      <c r="F41" s="40">
        <v>0</v>
      </c>
      <c r="G41" s="163">
        <v>0</v>
      </c>
      <c r="H41" s="38">
        <v>0</v>
      </c>
      <c r="I41" s="38">
        <v>0</v>
      </c>
      <c r="J41" s="38">
        <v>0</v>
      </c>
      <c r="K41" s="38">
        <v>0</v>
      </c>
      <c r="L41" s="38">
        <v>0</v>
      </c>
      <c r="M41" s="38">
        <v>0</v>
      </c>
      <c r="N41" s="38">
        <v>0</v>
      </c>
      <c r="O41" s="38">
        <v>0</v>
      </c>
      <c r="P41" s="38">
        <v>0</v>
      </c>
      <c r="Q41" s="38"/>
      <c r="R41" s="38"/>
      <c r="S41" s="38"/>
      <c r="T41" s="185">
        <v>0</v>
      </c>
      <c r="U41" s="163"/>
      <c r="V41" s="38"/>
    </row>
    <row r="42" spans="1:22" s="41" customFormat="1" x14ac:dyDescent="0.25">
      <c r="A42" s="38" t="s">
        <v>43</v>
      </c>
      <c r="B42" s="38">
        <v>0</v>
      </c>
      <c r="C42" s="38">
        <v>0</v>
      </c>
      <c r="D42" s="38">
        <v>0</v>
      </c>
      <c r="E42" s="40">
        <v>0</v>
      </c>
      <c r="F42" s="40">
        <v>0</v>
      </c>
      <c r="G42" s="40">
        <v>0</v>
      </c>
      <c r="H42" s="38">
        <v>0</v>
      </c>
      <c r="I42" s="38">
        <v>0</v>
      </c>
      <c r="J42" s="38">
        <v>0</v>
      </c>
      <c r="K42" s="38">
        <v>0</v>
      </c>
      <c r="L42" s="38">
        <v>0</v>
      </c>
      <c r="M42" s="38">
        <v>0</v>
      </c>
      <c r="N42" s="38">
        <v>0</v>
      </c>
      <c r="O42" s="38">
        <v>0</v>
      </c>
      <c r="P42" s="38">
        <v>0</v>
      </c>
      <c r="Q42" s="38"/>
      <c r="R42" s="38"/>
      <c r="S42" s="38"/>
      <c r="T42" s="185">
        <v>0</v>
      </c>
      <c r="U42" s="40"/>
      <c r="V42" s="38"/>
    </row>
    <row r="43" spans="1:22" s="41" customFormat="1" x14ac:dyDescent="0.25">
      <c r="A43" s="38" t="s">
        <v>14</v>
      </c>
      <c r="B43" s="38">
        <v>629</v>
      </c>
      <c r="C43" s="38">
        <v>546</v>
      </c>
      <c r="D43" s="38" t="s">
        <v>721</v>
      </c>
      <c r="E43" s="37">
        <v>167</v>
      </c>
      <c r="F43" s="37">
        <v>139</v>
      </c>
      <c r="G43" s="37" t="s">
        <v>722</v>
      </c>
      <c r="H43" s="38">
        <v>151</v>
      </c>
      <c r="I43" s="38">
        <v>135</v>
      </c>
      <c r="J43" s="38" t="s">
        <v>695</v>
      </c>
      <c r="K43" s="38">
        <v>143</v>
      </c>
      <c r="L43" s="38">
        <v>127</v>
      </c>
      <c r="M43" s="38" t="s">
        <v>723</v>
      </c>
      <c r="N43" s="38">
        <v>168</v>
      </c>
      <c r="O43" s="38">
        <v>145</v>
      </c>
      <c r="P43" s="38" t="s">
        <v>724</v>
      </c>
      <c r="Q43" s="38"/>
      <c r="R43" s="38"/>
      <c r="S43" s="38"/>
      <c r="T43" s="185" t="e">
        <f t="shared" si="1"/>
        <v>#DIV/0!</v>
      </c>
      <c r="U43" s="40"/>
      <c r="V43" s="38"/>
    </row>
    <row r="44" spans="1:22" s="41" customFormat="1" x14ac:dyDescent="0.25">
      <c r="B44" s="38"/>
      <c r="C44" s="38"/>
      <c r="D44" s="38"/>
      <c r="E44" s="37"/>
      <c r="F44" s="37"/>
      <c r="G44" s="37"/>
      <c r="H44" s="38"/>
      <c r="I44" s="38"/>
      <c r="J44" s="38"/>
      <c r="K44" s="38"/>
      <c r="L44" s="38"/>
      <c r="M44" s="38"/>
      <c r="N44" s="38"/>
      <c r="O44" s="38"/>
      <c r="P44" s="38"/>
      <c r="Q44" s="38"/>
      <c r="R44" s="38"/>
      <c r="S44" s="38"/>
      <c r="T44" s="185"/>
      <c r="U44" s="40"/>
      <c r="V44" s="38"/>
    </row>
    <row r="45" spans="1:22" s="41" customFormat="1" x14ac:dyDescent="0.25">
      <c r="B45" s="38"/>
      <c r="C45" s="38"/>
      <c r="D45" s="38"/>
      <c r="E45" s="37"/>
      <c r="F45" s="37"/>
      <c r="G45" s="37"/>
      <c r="H45" s="38"/>
      <c r="I45" s="38"/>
      <c r="J45" s="38"/>
      <c r="K45" s="38"/>
      <c r="L45" s="38"/>
      <c r="M45" s="38"/>
      <c r="N45" s="38"/>
      <c r="O45" s="38"/>
      <c r="P45" s="38"/>
      <c r="Q45" s="38"/>
      <c r="R45" s="38"/>
      <c r="S45" s="38"/>
      <c r="T45" s="38"/>
      <c r="U45" s="38"/>
    </row>
    <row r="46" spans="1:22" x14ac:dyDescent="0.25">
      <c r="A46" s="41"/>
      <c r="B46" s="41"/>
      <c r="C46" s="41"/>
      <c r="D46" s="41"/>
      <c r="E46" s="41"/>
      <c r="F46" s="41"/>
      <c r="G46" s="41"/>
      <c r="H46" s="41"/>
      <c r="I46" s="41"/>
      <c r="J46" s="41"/>
      <c r="K46" s="41"/>
      <c r="L46" s="41"/>
      <c r="M46" s="41"/>
      <c r="N46" s="41"/>
      <c r="O46" s="41"/>
      <c r="P46" s="41"/>
    </row>
    <row r="47" spans="1:22" x14ac:dyDescent="0.25">
      <c r="A47" s="41"/>
      <c r="B47" s="41"/>
      <c r="C47" s="41"/>
      <c r="D47" s="41"/>
      <c r="E47" s="41"/>
      <c r="F47" s="41"/>
      <c r="G47" s="41"/>
      <c r="H47" s="41"/>
      <c r="I47" s="41"/>
      <c r="J47" s="41"/>
      <c r="K47" s="41"/>
      <c r="L47" s="41"/>
      <c r="M47" s="41"/>
      <c r="N47" s="41"/>
      <c r="O47" s="41"/>
      <c r="P47" s="41"/>
    </row>
    <row r="48" spans="1:22" x14ac:dyDescent="0.25">
      <c r="A48" s="41"/>
      <c r="B48" s="41"/>
      <c r="C48" s="41"/>
      <c r="D48" s="41"/>
      <c r="E48" s="41"/>
      <c r="F48" s="41"/>
      <c r="G48" s="41"/>
      <c r="H48" s="41"/>
      <c r="I48" s="41"/>
      <c r="J48" s="41"/>
      <c r="K48" s="41"/>
      <c r="L48" s="41"/>
      <c r="M48" s="41"/>
      <c r="N48" s="41"/>
      <c r="O48" s="41"/>
      <c r="P48" s="41"/>
    </row>
    <row r="49" spans="1:16" x14ac:dyDescent="0.25">
      <c r="A49" s="41" t="s">
        <v>567</v>
      </c>
      <c r="B49" s="41"/>
      <c r="C49" s="41"/>
      <c r="D49" s="41"/>
      <c r="E49" s="41"/>
      <c r="F49" s="41"/>
      <c r="G49" s="41"/>
      <c r="H49" s="41"/>
      <c r="I49" s="41"/>
      <c r="J49" s="41"/>
      <c r="K49" s="41"/>
      <c r="L49" s="41"/>
      <c r="M49" s="41"/>
      <c r="N49" s="41"/>
      <c r="O49" s="41"/>
      <c r="P49" s="41"/>
    </row>
    <row r="50" spans="1:16" x14ac:dyDescent="0.25">
      <c r="A50" s="41" t="s">
        <v>568</v>
      </c>
      <c r="B50" s="41"/>
      <c r="C50" s="41"/>
      <c r="D50" s="41"/>
      <c r="E50" s="41"/>
      <c r="F50" s="41"/>
      <c r="G50" s="41"/>
      <c r="H50" s="41"/>
      <c r="I50" s="41"/>
      <c r="J50" s="41"/>
      <c r="K50" s="41"/>
      <c r="L50" s="41"/>
      <c r="M50" s="41"/>
      <c r="N50" s="41"/>
      <c r="O50" s="41"/>
      <c r="P50" s="41"/>
    </row>
    <row r="51" spans="1:16" x14ac:dyDescent="0.25">
      <c r="A51" s="41" t="s">
        <v>569</v>
      </c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</row>
    <row r="52" spans="1:16" x14ac:dyDescent="0.25">
      <c r="A52" s="41" t="s">
        <v>570</v>
      </c>
      <c r="B52" s="41"/>
      <c r="C52" s="41"/>
      <c r="D52" s="41"/>
      <c r="E52" s="41"/>
      <c r="F52" s="41"/>
      <c r="G52" s="41"/>
      <c r="H52" s="41"/>
      <c r="I52" s="41"/>
      <c r="J52" s="41"/>
      <c r="K52" s="41"/>
      <c r="L52" s="41"/>
      <c r="M52" s="41"/>
      <c r="N52" s="41"/>
      <c r="O52" s="41"/>
      <c r="P52" s="41"/>
    </row>
    <row r="53" spans="1:16" x14ac:dyDescent="0.25">
      <c r="A53" s="41" t="s">
        <v>701</v>
      </c>
      <c r="B53" s="41"/>
      <c r="C53" s="41"/>
      <c r="D53" s="41"/>
      <c r="E53" s="41"/>
      <c r="F53" s="41"/>
      <c r="G53" s="41"/>
      <c r="H53" s="41"/>
      <c r="I53" s="41"/>
      <c r="J53" s="41"/>
      <c r="K53" s="41"/>
      <c r="L53" s="41"/>
      <c r="M53" s="41"/>
      <c r="N53" s="41"/>
      <c r="O53" s="41"/>
      <c r="P53" s="41"/>
    </row>
  </sheetData>
  <autoFilter ref="A12:U12">
    <sortState ref="A13:U42">
      <sortCondition ref="A12"/>
    </sortState>
  </autoFilter>
  <mergeCells count="1">
    <mergeCell ref="R11:S11"/>
  </mergeCells>
  <hyperlinks>
    <hyperlink ref="A2" r:id="rId1"/>
  </hyperlink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>
    <tabColor rgb="FFFFFF00"/>
  </sheetPr>
  <dimension ref="A1:K52"/>
  <sheetViews>
    <sheetView topLeftCell="A25" workbookViewId="0">
      <selection activeCell="L17" sqref="L17"/>
    </sheetView>
  </sheetViews>
  <sheetFormatPr defaultRowHeight="13.8" x14ac:dyDescent="0.25"/>
  <cols>
    <col min="1" max="1" width="50.59765625" customWidth="1"/>
    <col min="2" max="2" width="13.69921875" customWidth="1"/>
    <col min="3" max="3" width="18.09765625" customWidth="1"/>
    <col min="4" max="4" width="6.09765625" customWidth="1"/>
    <col min="5" max="5" width="9.69921875" customWidth="1"/>
    <col min="6" max="6" width="6.09765625" customWidth="1"/>
    <col min="7" max="7" width="10.69921875" customWidth="1"/>
    <col min="8" max="8" width="17.8984375" customWidth="1"/>
  </cols>
  <sheetData>
    <row r="1" spans="1:11" ht="14.25" x14ac:dyDescent="0.2">
      <c r="A1" s="66" t="s">
        <v>330</v>
      </c>
    </row>
    <row r="2" spans="1:11" x14ac:dyDescent="0.25">
      <c r="A2" t="s">
        <v>415</v>
      </c>
      <c r="G2">
        <v>1</v>
      </c>
      <c r="H2" t="s">
        <v>336</v>
      </c>
    </row>
    <row r="3" spans="1:11" x14ac:dyDescent="0.25">
      <c r="A3" t="s">
        <v>416</v>
      </c>
      <c r="G3">
        <v>2</v>
      </c>
      <c r="H3" t="s">
        <v>335</v>
      </c>
    </row>
    <row r="4" spans="1:11" x14ac:dyDescent="0.25">
      <c r="A4" t="s">
        <v>417</v>
      </c>
      <c r="G4">
        <v>3</v>
      </c>
      <c r="H4" t="s">
        <v>334</v>
      </c>
    </row>
    <row r="5" spans="1:11" x14ac:dyDescent="0.25">
      <c r="G5">
        <v>4</v>
      </c>
      <c r="H5" t="s">
        <v>333</v>
      </c>
    </row>
    <row r="6" spans="1:11" x14ac:dyDescent="0.25">
      <c r="G6">
        <v>5</v>
      </c>
      <c r="H6" t="s">
        <v>332</v>
      </c>
    </row>
    <row r="8" spans="1:11" x14ac:dyDescent="0.25">
      <c r="F8" s="41"/>
    </row>
    <row r="9" spans="1:11" x14ac:dyDescent="0.25">
      <c r="F9" s="41"/>
    </row>
    <row r="10" spans="1:11" x14ac:dyDescent="0.25">
      <c r="F10" s="41"/>
    </row>
    <row r="11" spans="1:11" x14ac:dyDescent="0.25">
      <c r="A11" s="41"/>
      <c r="B11" t="s">
        <v>404</v>
      </c>
    </row>
    <row r="12" spans="1:11" ht="14.25" customHeight="1" x14ac:dyDescent="0.25">
      <c r="A12" s="41"/>
      <c r="B12" t="s">
        <v>238</v>
      </c>
      <c r="C12" t="s">
        <v>405</v>
      </c>
      <c r="D12" t="s">
        <v>50</v>
      </c>
      <c r="E12" t="s">
        <v>407</v>
      </c>
      <c r="F12" t="s">
        <v>50</v>
      </c>
    </row>
    <row r="13" spans="1:11" ht="14.25" customHeight="1" x14ac:dyDescent="0.25">
      <c r="A13" s="38"/>
      <c r="C13" t="s">
        <v>406</v>
      </c>
      <c r="E13" t="s">
        <v>408</v>
      </c>
      <c r="G13" s="38" t="s">
        <v>419</v>
      </c>
      <c r="H13" s="38" t="s">
        <v>50</v>
      </c>
      <c r="I13" s="38"/>
      <c r="J13" s="38"/>
      <c r="K13" s="38"/>
    </row>
    <row r="14" spans="1:11" x14ac:dyDescent="0.25">
      <c r="A14" s="38" t="s">
        <v>48</v>
      </c>
      <c r="G14" s="38"/>
      <c r="H14" s="38">
        <v>0</v>
      </c>
      <c r="I14" s="38"/>
      <c r="J14" s="38" t="s">
        <v>489</v>
      </c>
      <c r="K14" s="38"/>
    </row>
    <row r="15" spans="1:11" x14ac:dyDescent="0.25">
      <c r="A15" s="38" t="s">
        <v>23</v>
      </c>
      <c r="B15" s="38">
        <v>38</v>
      </c>
      <c r="C15" s="38">
        <v>22</v>
      </c>
      <c r="D15" s="38">
        <v>57.89</v>
      </c>
      <c r="E15" s="38">
        <v>0</v>
      </c>
      <c r="F15" s="38">
        <v>0</v>
      </c>
      <c r="G15" s="38">
        <f t="shared" ref="G15:G44" si="0">C15-E15</f>
        <v>22</v>
      </c>
      <c r="H15" s="185">
        <f t="shared" ref="H15:H35" si="1">G15*100/C15</f>
        <v>100</v>
      </c>
      <c r="I15" s="38"/>
      <c r="J15" s="212"/>
      <c r="K15" s="38"/>
    </row>
    <row r="16" spans="1:11" x14ac:dyDescent="0.25">
      <c r="A16" s="38" t="s">
        <v>37</v>
      </c>
      <c r="B16" s="38">
        <v>35</v>
      </c>
      <c r="C16" s="38">
        <v>25</v>
      </c>
      <c r="D16" s="38">
        <v>71.430000000000007</v>
      </c>
      <c r="E16" s="38">
        <v>0</v>
      </c>
      <c r="F16" s="38">
        <v>0</v>
      </c>
      <c r="G16" s="38">
        <f t="shared" si="0"/>
        <v>25</v>
      </c>
      <c r="H16" s="185">
        <f t="shared" si="1"/>
        <v>100</v>
      </c>
      <c r="I16" s="38"/>
      <c r="J16" s="212"/>
      <c r="K16" s="38"/>
    </row>
    <row r="17" spans="1:11" x14ac:dyDescent="0.25">
      <c r="A17" s="38" t="s">
        <v>20</v>
      </c>
      <c r="B17" s="38">
        <v>23</v>
      </c>
      <c r="C17" s="38">
        <v>3</v>
      </c>
      <c r="D17" s="38">
        <v>13.04</v>
      </c>
      <c r="E17" s="38">
        <v>0</v>
      </c>
      <c r="F17" s="38">
        <v>0</v>
      </c>
      <c r="G17" s="38">
        <f t="shared" si="0"/>
        <v>3</v>
      </c>
      <c r="H17" s="185">
        <f t="shared" si="1"/>
        <v>100</v>
      </c>
      <c r="I17" s="38"/>
      <c r="J17" s="212"/>
      <c r="K17" s="38"/>
    </row>
    <row r="18" spans="1:11" x14ac:dyDescent="0.25">
      <c r="A18" s="38" t="s">
        <v>42</v>
      </c>
      <c r="B18" s="38">
        <v>21</v>
      </c>
      <c r="C18" s="38">
        <v>20</v>
      </c>
      <c r="D18" s="38">
        <v>95.24</v>
      </c>
      <c r="E18" s="38">
        <v>0</v>
      </c>
      <c r="F18" s="38">
        <v>0</v>
      </c>
      <c r="G18" s="38">
        <f t="shared" si="0"/>
        <v>20</v>
      </c>
      <c r="H18" s="185">
        <f t="shared" si="1"/>
        <v>100</v>
      </c>
      <c r="I18" s="38"/>
      <c r="J18" s="212"/>
      <c r="K18" s="38"/>
    </row>
    <row r="19" spans="1:11" x14ac:dyDescent="0.25">
      <c r="A19" s="38" t="s">
        <v>27</v>
      </c>
      <c r="B19" s="38">
        <v>20</v>
      </c>
      <c r="C19" s="38">
        <v>15</v>
      </c>
      <c r="D19" s="38">
        <v>75</v>
      </c>
      <c r="E19" s="38">
        <v>0</v>
      </c>
      <c r="F19" s="38">
        <v>0</v>
      </c>
      <c r="G19" s="38">
        <f t="shared" si="0"/>
        <v>15</v>
      </c>
      <c r="H19" s="185">
        <f t="shared" si="1"/>
        <v>100</v>
      </c>
      <c r="I19" s="38"/>
      <c r="J19" s="212"/>
      <c r="K19" s="38"/>
    </row>
    <row r="20" spans="1:11" x14ac:dyDescent="0.25">
      <c r="A20" s="38" t="s">
        <v>26</v>
      </c>
      <c r="B20" s="38">
        <v>17</v>
      </c>
      <c r="C20" s="38">
        <v>14</v>
      </c>
      <c r="D20" s="38">
        <v>82.35</v>
      </c>
      <c r="E20" s="38">
        <v>0</v>
      </c>
      <c r="F20" s="38">
        <v>0</v>
      </c>
      <c r="G20" s="38">
        <f t="shared" si="0"/>
        <v>14</v>
      </c>
      <c r="H20" s="185">
        <f t="shared" si="1"/>
        <v>100</v>
      </c>
      <c r="I20" s="38"/>
      <c r="J20" s="212"/>
      <c r="K20" s="38"/>
    </row>
    <row r="21" spans="1:11" x14ac:dyDescent="0.25">
      <c r="A21" s="38" t="s">
        <v>45</v>
      </c>
      <c r="B21" s="38">
        <v>16</v>
      </c>
      <c r="C21" s="38">
        <v>5</v>
      </c>
      <c r="D21" s="38">
        <v>31.25</v>
      </c>
      <c r="E21" s="38">
        <v>0</v>
      </c>
      <c r="F21" s="38">
        <v>0</v>
      </c>
      <c r="G21" s="38">
        <f t="shared" si="0"/>
        <v>5</v>
      </c>
      <c r="H21" s="185">
        <f t="shared" si="1"/>
        <v>100</v>
      </c>
      <c r="I21" s="38"/>
      <c r="J21" s="212"/>
      <c r="K21" s="38"/>
    </row>
    <row r="22" spans="1:11" x14ac:dyDescent="0.25">
      <c r="A22" s="38" t="s">
        <v>39</v>
      </c>
      <c r="B22" s="38">
        <v>11</v>
      </c>
      <c r="C22" s="38">
        <v>11</v>
      </c>
      <c r="D22" s="38">
        <v>100</v>
      </c>
      <c r="E22" s="38">
        <v>0</v>
      </c>
      <c r="F22" s="38">
        <v>0</v>
      </c>
      <c r="G22" s="38">
        <f t="shared" si="0"/>
        <v>11</v>
      </c>
      <c r="H22" s="185">
        <f t="shared" si="1"/>
        <v>100</v>
      </c>
      <c r="I22" s="38"/>
      <c r="J22" s="212"/>
      <c r="K22" s="38"/>
    </row>
    <row r="23" spans="1:11" x14ac:dyDescent="0.25">
      <c r="A23" s="38" t="s">
        <v>19</v>
      </c>
      <c r="B23" s="38">
        <v>5</v>
      </c>
      <c r="C23" s="38">
        <v>5</v>
      </c>
      <c r="D23" s="38">
        <v>100</v>
      </c>
      <c r="E23" s="38">
        <v>0</v>
      </c>
      <c r="F23" s="38">
        <v>0</v>
      </c>
      <c r="G23" s="38">
        <f t="shared" si="0"/>
        <v>5</v>
      </c>
      <c r="H23" s="185">
        <f t="shared" si="1"/>
        <v>100</v>
      </c>
      <c r="I23" s="38"/>
      <c r="J23" s="212"/>
      <c r="K23" s="38"/>
    </row>
    <row r="24" spans="1:11" x14ac:dyDescent="0.25">
      <c r="A24" s="38" t="s">
        <v>18</v>
      </c>
      <c r="B24" s="38">
        <v>26</v>
      </c>
      <c r="C24" s="38">
        <v>24</v>
      </c>
      <c r="D24" s="38">
        <v>92.31</v>
      </c>
      <c r="E24" s="38">
        <v>1</v>
      </c>
      <c r="F24" s="38">
        <v>4.17</v>
      </c>
      <c r="G24" s="38">
        <f t="shared" si="0"/>
        <v>23</v>
      </c>
      <c r="H24" s="185">
        <f t="shared" si="1"/>
        <v>95.833333333333329</v>
      </c>
      <c r="I24" s="38"/>
      <c r="J24" s="212"/>
      <c r="K24" s="38"/>
    </row>
    <row r="25" spans="1:11" x14ac:dyDescent="0.25">
      <c r="A25" s="38" t="s">
        <v>40</v>
      </c>
      <c r="B25" s="38">
        <v>35</v>
      </c>
      <c r="C25" s="38">
        <v>22</v>
      </c>
      <c r="D25" s="38">
        <v>62.86</v>
      </c>
      <c r="E25" s="38">
        <v>3</v>
      </c>
      <c r="F25" s="38">
        <v>13.64</v>
      </c>
      <c r="G25" s="38">
        <f t="shared" si="0"/>
        <v>19</v>
      </c>
      <c r="H25" s="185">
        <f t="shared" si="1"/>
        <v>86.36363636363636</v>
      </c>
      <c r="I25" s="38"/>
      <c r="J25" s="212"/>
      <c r="K25" s="38"/>
    </row>
    <row r="26" spans="1:11" x14ac:dyDescent="0.25">
      <c r="A26" s="38" t="s">
        <v>31</v>
      </c>
      <c r="B26" s="38">
        <v>23</v>
      </c>
      <c r="C26" s="38">
        <v>12</v>
      </c>
      <c r="D26" s="38">
        <v>52.17</v>
      </c>
      <c r="E26" s="38">
        <v>2</v>
      </c>
      <c r="F26" s="38">
        <v>16.670000000000002</v>
      </c>
      <c r="G26" s="38">
        <f t="shared" si="0"/>
        <v>10</v>
      </c>
      <c r="H26" s="185">
        <f t="shared" si="1"/>
        <v>83.333333333333329</v>
      </c>
      <c r="I26" s="38"/>
      <c r="J26" s="212"/>
      <c r="K26" s="38"/>
    </row>
    <row r="27" spans="1:11" x14ac:dyDescent="0.25">
      <c r="A27" s="38" t="s">
        <v>34</v>
      </c>
      <c r="B27" s="38">
        <v>22</v>
      </c>
      <c r="C27" s="38">
        <v>11</v>
      </c>
      <c r="D27" s="38">
        <v>50</v>
      </c>
      <c r="E27" s="38">
        <v>2</v>
      </c>
      <c r="F27" s="38">
        <v>18.18</v>
      </c>
      <c r="G27" s="38">
        <f t="shared" si="0"/>
        <v>9</v>
      </c>
      <c r="H27" s="185">
        <f t="shared" si="1"/>
        <v>81.818181818181813</v>
      </c>
      <c r="I27" s="38"/>
      <c r="J27" s="212"/>
      <c r="K27" s="38"/>
    </row>
    <row r="28" spans="1:11" x14ac:dyDescent="0.25">
      <c r="A28" s="38" t="s">
        <v>29</v>
      </c>
      <c r="B28" s="38">
        <v>19</v>
      </c>
      <c r="C28" s="38">
        <v>8</v>
      </c>
      <c r="D28" s="38">
        <v>42.11</v>
      </c>
      <c r="E28" s="38">
        <v>2</v>
      </c>
      <c r="F28" s="38">
        <v>25</v>
      </c>
      <c r="G28" s="38">
        <f t="shared" si="0"/>
        <v>6</v>
      </c>
      <c r="H28" s="185">
        <f t="shared" si="1"/>
        <v>75</v>
      </c>
      <c r="I28" s="38"/>
      <c r="J28" s="212"/>
      <c r="K28" s="38"/>
    </row>
    <row r="29" spans="1:11" x14ac:dyDescent="0.25">
      <c r="A29" s="38" t="s">
        <v>46</v>
      </c>
      <c r="B29" s="38">
        <v>19</v>
      </c>
      <c r="C29" s="38">
        <v>13</v>
      </c>
      <c r="D29" s="38">
        <v>68.42</v>
      </c>
      <c r="E29" s="38">
        <v>4</v>
      </c>
      <c r="F29" s="38">
        <v>30.77</v>
      </c>
      <c r="G29" s="38">
        <f t="shared" si="0"/>
        <v>9</v>
      </c>
      <c r="H29" s="185">
        <f t="shared" si="1"/>
        <v>69.230769230769226</v>
      </c>
      <c r="I29" s="38"/>
      <c r="J29" s="212"/>
      <c r="K29" s="38"/>
    </row>
    <row r="30" spans="1:11" x14ac:dyDescent="0.25">
      <c r="A30" s="38" t="s">
        <v>24</v>
      </c>
      <c r="B30" s="38">
        <v>27</v>
      </c>
      <c r="C30" s="38">
        <v>3</v>
      </c>
      <c r="D30" s="38">
        <v>11.11</v>
      </c>
      <c r="E30" s="38">
        <v>1</v>
      </c>
      <c r="F30" s="38">
        <v>33.33</v>
      </c>
      <c r="G30" s="38">
        <f t="shared" si="0"/>
        <v>2</v>
      </c>
      <c r="H30" s="185">
        <f t="shared" si="1"/>
        <v>66.666666666666671</v>
      </c>
      <c r="I30" s="38"/>
      <c r="J30" s="212"/>
      <c r="K30" s="38"/>
    </row>
    <row r="31" spans="1:11" x14ac:dyDescent="0.25">
      <c r="A31" s="38" t="s">
        <v>35</v>
      </c>
      <c r="B31" s="38">
        <v>24</v>
      </c>
      <c r="C31" s="38">
        <v>15</v>
      </c>
      <c r="D31" s="38">
        <v>62.5</v>
      </c>
      <c r="E31" s="38">
        <v>5</v>
      </c>
      <c r="F31" s="38">
        <v>33.33</v>
      </c>
      <c r="G31" s="38">
        <f t="shared" si="0"/>
        <v>10</v>
      </c>
      <c r="H31" s="185">
        <f t="shared" si="1"/>
        <v>66.666666666666671</v>
      </c>
      <c r="I31" s="38"/>
      <c r="J31" s="212"/>
      <c r="K31" s="38"/>
    </row>
    <row r="32" spans="1:11" x14ac:dyDescent="0.25">
      <c r="A32" s="38" t="s">
        <v>32</v>
      </c>
      <c r="B32" s="38">
        <v>26</v>
      </c>
      <c r="C32" s="38">
        <v>13</v>
      </c>
      <c r="D32" s="38">
        <v>50</v>
      </c>
      <c r="E32" s="38">
        <v>5</v>
      </c>
      <c r="F32" s="38">
        <v>38.46</v>
      </c>
      <c r="G32" s="38">
        <f t="shared" si="0"/>
        <v>8</v>
      </c>
      <c r="H32" s="185">
        <f t="shared" si="1"/>
        <v>61.53846153846154</v>
      </c>
      <c r="I32" s="38"/>
      <c r="J32" s="212"/>
      <c r="K32" s="38"/>
    </row>
    <row r="33" spans="1:11" x14ac:dyDescent="0.25">
      <c r="A33" s="38" t="s">
        <v>30</v>
      </c>
      <c r="B33" s="38">
        <v>53</v>
      </c>
      <c r="C33" s="38">
        <v>22</v>
      </c>
      <c r="D33" s="38">
        <v>41.51</v>
      </c>
      <c r="E33" s="38">
        <v>11</v>
      </c>
      <c r="F33" s="38">
        <v>50</v>
      </c>
      <c r="G33" s="38">
        <f t="shared" si="0"/>
        <v>11</v>
      </c>
      <c r="H33" s="185">
        <f t="shared" si="1"/>
        <v>50</v>
      </c>
      <c r="I33" s="38"/>
      <c r="J33" s="212"/>
      <c r="K33" s="38"/>
    </row>
    <row r="34" spans="1:11" x14ac:dyDescent="0.25">
      <c r="A34" s="38" t="s">
        <v>25</v>
      </c>
      <c r="B34" s="38">
        <v>24</v>
      </c>
      <c r="C34" s="38">
        <v>6</v>
      </c>
      <c r="D34" s="38">
        <v>25</v>
      </c>
      <c r="E34" s="38">
        <v>4</v>
      </c>
      <c r="F34" s="38">
        <v>66.67</v>
      </c>
      <c r="G34" s="38">
        <f t="shared" si="0"/>
        <v>2</v>
      </c>
      <c r="H34" s="185">
        <f t="shared" si="1"/>
        <v>33.333333333333336</v>
      </c>
      <c r="I34" s="38"/>
      <c r="J34" s="212"/>
      <c r="K34" s="38"/>
    </row>
    <row r="35" spans="1:11" x14ac:dyDescent="0.25">
      <c r="A35" s="38" t="s">
        <v>36</v>
      </c>
      <c r="B35" s="38">
        <v>6</v>
      </c>
      <c r="C35" s="38">
        <v>4</v>
      </c>
      <c r="D35" s="38">
        <v>66.67</v>
      </c>
      <c r="E35" s="38">
        <v>3</v>
      </c>
      <c r="F35" s="38">
        <v>75</v>
      </c>
      <c r="G35" s="38">
        <f t="shared" si="0"/>
        <v>1</v>
      </c>
      <c r="H35" s="185">
        <f t="shared" si="1"/>
        <v>25</v>
      </c>
      <c r="I35" s="38"/>
      <c r="J35" s="212"/>
      <c r="K35" s="38"/>
    </row>
    <row r="36" spans="1:11" x14ac:dyDescent="0.25">
      <c r="A36" s="38" t="s">
        <v>28</v>
      </c>
      <c r="B36" s="38">
        <v>17</v>
      </c>
      <c r="C36" s="38">
        <v>0</v>
      </c>
      <c r="D36" s="38">
        <v>0</v>
      </c>
      <c r="E36" s="38">
        <v>0</v>
      </c>
      <c r="F36" s="38">
        <v>0</v>
      </c>
      <c r="G36" s="38">
        <f t="shared" si="0"/>
        <v>0</v>
      </c>
      <c r="H36" s="185">
        <v>0</v>
      </c>
      <c r="I36" s="38"/>
      <c r="J36" s="212"/>
      <c r="K36" s="38"/>
    </row>
    <row r="37" spans="1:11" x14ac:dyDescent="0.25">
      <c r="A37" s="38" t="s">
        <v>38</v>
      </c>
      <c r="B37" s="38">
        <v>13</v>
      </c>
      <c r="C37" s="38">
        <v>0</v>
      </c>
      <c r="D37" s="38">
        <v>0</v>
      </c>
      <c r="E37" s="38">
        <v>0</v>
      </c>
      <c r="F37" s="38">
        <v>0</v>
      </c>
      <c r="G37" s="38">
        <f t="shared" si="0"/>
        <v>0</v>
      </c>
      <c r="H37" s="185">
        <v>0</v>
      </c>
      <c r="I37" s="38"/>
      <c r="J37" s="213"/>
      <c r="K37" s="38"/>
    </row>
    <row r="38" spans="1:11" x14ac:dyDescent="0.25">
      <c r="A38" s="38" t="s">
        <v>44</v>
      </c>
      <c r="B38" s="38">
        <v>13</v>
      </c>
      <c r="C38" s="38">
        <v>0</v>
      </c>
      <c r="D38" s="38">
        <v>0</v>
      </c>
      <c r="E38" s="38">
        <v>0</v>
      </c>
      <c r="F38" s="38">
        <v>0</v>
      </c>
      <c r="G38" s="38">
        <f t="shared" si="0"/>
        <v>0</v>
      </c>
      <c r="H38" s="185">
        <v>0</v>
      </c>
      <c r="I38" s="38"/>
      <c r="J38" s="213"/>
      <c r="K38" s="38"/>
    </row>
    <row r="39" spans="1:11" x14ac:dyDescent="0.25">
      <c r="A39" s="38" t="s">
        <v>47</v>
      </c>
      <c r="B39" s="38">
        <v>11</v>
      </c>
      <c r="C39" s="38">
        <v>0</v>
      </c>
      <c r="D39" s="38">
        <v>0</v>
      </c>
      <c r="E39" s="38">
        <v>0</v>
      </c>
      <c r="F39" s="38">
        <v>0</v>
      </c>
      <c r="G39" s="38">
        <f t="shared" si="0"/>
        <v>0</v>
      </c>
      <c r="H39" s="185">
        <v>0</v>
      </c>
      <c r="I39" s="38"/>
      <c r="J39" s="213"/>
      <c r="K39" s="38"/>
    </row>
    <row r="40" spans="1:11" x14ac:dyDescent="0.25">
      <c r="A40" s="38" t="s">
        <v>21</v>
      </c>
      <c r="B40" s="38">
        <v>2</v>
      </c>
      <c r="C40" s="38">
        <v>0</v>
      </c>
      <c r="D40" s="38">
        <v>0</v>
      </c>
      <c r="E40" s="38">
        <v>0</v>
      </c>
      <c r="F40" s="38">
        <v>0</v>
      </c>
      <c r="G40" s="38">
        <f t="shared" si="0"/>
        <v>0</v>
      </c>
      <c r="H40" s="185">
        <v>0</v>
      </c>
      <c r="I40" s="38"/>
      <c r="J40" s="213"/>
      <c r="K40" s="38"/>
    </row>
    <row r="41" spans="1:11" x14ac:dyDescent="0.25">
      <c r="A41" s="38" t="s">
        <v>22</v>
      </c>
      <c r="B41" s="38">
        <v>1</v>
      </c>
      <c r="C41" s="38">
        <v>0</v>
      </c>
      <c r="D41" s="38">
        <v>0</v>
      </c>
      <c r="E41" s="38">
        <v>0</v>
      </c>
      <c r="F41" s="38">
        <v>0</v>
      </c>
      <c r="G41" s="38">
        <f t="shared" si="0"/>
        <v>0</v>
      </c>
      <c r="H41" s="185">
        <v>0</v>
      </c>
      <c r="I41" s="38"/>
      <c r="J41" s="213"/>
      <c r="K41" s="38"/>
    </row>
    <row r="42" spans="1:11" x14ac:dyDescent="0.25">
      <c r="A42" s="38" t="s">
        <v>33</v>
      </c>
      <c r="B42" s="38">
        <v>0</v>
      </c>
      <c r="C42" s="38">
        <v>0</v>
      </c>
      <c r="D42" s="38">
        <v>0</v>
      </c>
      <c r="E42" s="38">
        <v>0</v>
      </c>
      <c r="F42" s="38">
        <v>0</v>
      </c>
      <c r="G42" s="38">
        <f t="shared" si="0"/>
        <v>0</v>
      </c>
      <c r="H42" s="185">
        <v>0</v>
      </c>
      <c r="I42" s="38"/>
      <c r="J42" s="213"/>
      <c r="K42" s="38"/>
    </row>
    <row r="43" spans="1:11" x14ac:dyDescent="0.25">
      <c r="A43" s="38" t="s">
        <v>41</v>
      </c>
      <c r="B43" s="38">
        <v>0</v>
      </c>
      <c r="C43" s="38">
        <v>0</v>
      </c>
      <c r="D43" s="38">
        <v>0</v>
      </c>
      <c r="E43" s="38">
        <v>0</v>
      </c>
      <c r="F43" s="38">
        <v>0</v>
      </c>
      <c r="G43" s="38">
        <f t="shared" si="0"/>
        <v>0</v>
      </c>
      <c r="H43" s="185">
        <v>0</v>
      </c>
      <c r="I43" s="38"/>
      <c r="J43" s="213"/>
      <c r="K43" s="38"/>
    </row>
    <row r="44" spans="1:11" s="41" customFormat="1" x14ac:dyDescent="0.25">
      <c r="A44" s="38" t="s">
        <v>43</v>
      </c>
      <c r="B44" s="38">
        <v>0</v>
      </c>
      <c r="C44" s="38">
        <v>0</v>
      </c>
      <c r="D44" s="38">
        <v>0</v>
      </c>
      <c r="E44" s="38">
        <v>0</v>
      </c>
      <c r="F44" s="38">
        <v>0</v>
      </c>
      <c r="G44" s="38">
        <f t="shared" si="0"/>
        <v>0</v>
      </c>
      <c r="H44" s="185">
        <v>0</v>
      </c>
      <c r="I44" s="38"/>
      <c r="J44" s="184"/>
      <c r="K44" s="38"/>
    </row>
    <row r="45" spans="1:11" s="41" customFormat="1" x14ac:dyDescent="0.25">
      <c r="A45" s="38"/>
      <c r="B45" s="38"/>
      <c r="C45" s="38"/>
      <c r="D45" s="38"/>
      <c r="E45" s="38"/>
      <c r="F45" s="38"/>
      <c r="G45" s="38"/>
      <c r="H45" s="185"/>
      <c r="I45" s="38"/>
      <c r="J45" s="184"/>
      <c r="K45" s="38"/>
    </row>
    <row r="46" spans="1:11" s="41" customFormat="1" x14ac:dyDescent="0.25">
      <c r="A46" s="38" t="s">
        <v>14</v>
      </c>
      <c r="B46" s="38">
        <v>547</v>
      </c>
      <c r="C46" s="38">
        <v>273</v>
      </c>
      <c r="D46" s="38" t="s">
        <v>725</v>
      </c>
      <c r="E46" s="38">
        <v>43</v>
      </c>
      <c r="F46" s="38" t="s">
        <v>726</v>
      </c>
      <c r="G46" s="38"/>
      <c r="H46" s="185"/>
      <c r="I46" s="38"/>
      <c r="J46" s="184"/>
      <c r="K46" s="38"/>
    </row>
    <row r="47" spans="1:11" s="41" customFormat="1" x14ac:dyDescent="0.25">
      <c r="B47" s="38"/>
      <c r="C47" s="38"/>
      <c r="D47" s="38"/>
      <c r="E47" s="38"/>
      <c r="F47" s="38"/>
      <c r="G47" s="38"/>
      <c r="H47" s="185"/>
      <c r="I47" s="38"/>
      <c r="J47" s="184"/>
      <c r="K47" s="38"/>
    </row>
    <row r="48" spans="1:11" s="41" customFormat="1" x14ac:dyDescent="0.25">
      <c r="B48" s="38"/>
      <c r="C48" s="38"/>
      <c r="D48" s="38"/>
      <c r="E48" s="38"/>
      <c r="F48" s="38"/>
      <c r="G48" s="38"/>
      <c r="H48" s="185"/>
      <c r="I48" s="38"/>
      <c r="J48" s="184"/>
      <c r="K48" s="38"/>
    </row>
    <row r="49" spans="1:11" s="41" customFormat="1" ht="14.4" customHeight="1" x14ac:dyDescent="0.25">
      <c r="B49" s="38"/>
      <c r="C49" s="38"/>
      <c r="D49" s="38"/>
      <c r="E49" s="38"/>
      <c r="F49" s="38"/>
      <c r="G49" s="38"/>
      <c r="H49" s="185"/>
      <c r="I49" s="38"/>
      <c r="J49" s="184"/>
      <c r="K49" s="38"/>
    </row>
    <row r="50" spans="1:11" x14ac:dyDescent="0.25">
      <c r="A50" t="s">
        <v>564</v>
      </c>
    </row>
    <row r="51" spans="1:11" x14ac:dyDescent="0.25">
      <c r="A51" t="s">
        <v>571</v>
      </c>
    </row>
    <row r="52" spans="1:11" x14ac:dyDescent="0.25">
      <c r="A52" t="s">
        <v>701</v>
      </c>
    </row>
  </sheetData>
  <autoFilter ref="A14:J14">
    <sortState ref="A15:J44">
      <sortCondition descending="1" ref="H14"/>
    </sortState>
  </autoFilter>
  <hyperlinks>
    <hyperlink ref="A1" r:id="rId1"/>
  </hyperlinks>
  <pageMargins left="0.7" right="0.7" top="0.75" bottom="0.75" header="0.3" footer="0.3"/>
  <pageSetup paperSize="9" orientation="portrait" horizontalDpi="0" verticalDpi="0"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>
    <tabColor rgb="FFFFFF00"/>
  </sheetPr>
  <dimension ref="A1:J55"/>
  <sheetViews>
    <sheetView topLeftCell="A10" zoomScaleNormal="100" workbookViewId="0">
      <selection activeCell="L27" sqref="L27"/>
    </sheetView>
  </sheetViews>
  <sheetFormatPr defaultRowHeight="13.8" x14ac:dyDescent="0.25"/>
  <cols>
    <col min="1" max="1" width="54.59765625" customWidth="1"/>
    <col min="2" max="2" width="12" customWidth="1"/>
    <col min="3" max="3" width="15.8984375" customWidth="1"/>
    <col min="4" max="4" width="13.3984375" customWidth="1"/>
    <col min="5" max="5" width="13.5" customWidth="1"/>
    <col min="7" max="8" width="8.796875" style="41"/>
  </cols>
  <sheetData>
    <row r="1" spans="1:10" x14ac:dyDescent="0.25">
      <c r="A1" s="66" t="s">
        <v>331</v>
      </c>
    </row>
    <row r="2" spans="1:10" x14ac:dyDescent="0.25">
      <c r="A2" t="s">
        <v>418</v>
      </c>
      <c r="E2">
        <v>1</v>
      </c>
      <c r="F2" t="s">
        <v>341</v>
      </c>
    </row>
    <row r="3" spans="1:10" x14ac:dyDescent="0.25">
      <c r="E3">
        <v>2</v>
      </c>
      <c r="F3" t="s">
        <v>340</v>
      </c>
    </row>
    <row r="4" spans="1:10" x14ac:dyDescent="0.25">
      <c r="E4">
        <v>3</v>
      </c>
      <c r="F4" t="s">
        <v>339</v>
      </c>
    </row>
    <row r="5" spans="1:10" x14ac:dyDescent="0.25">
      <c r="E5">
        <v>4</v>
      </c>
      <c r="F5" t="s">
        <v>338</v>
      </c>
    </row>
    <row r="6" spans="1:10" x14ac:dyDescent="0.25">
      <c r="E6">
        <v>5</v>
      </c>
      <c r="F6" t="s">
        <v>337</v>
      </c>
    </row>
    <row r="11" spans="1:10" x14ac:dyDescent="0.25">
      <c r="B11" t="s">
        <v>409</v>
      </c>
    </row>
    <row r="12" spans="1:10" x14ac:dyDescent="0.25">
      <c r="A12" s="38"/>
      <c r="B12" t="s">
        <v>238</v>
      </c>
      <c r="C12" t="s">
        <v>405</v>
      </c>
      <c r="D12" t="s">
        <v>411</v>
      </c>
      <c r="E12" t="s">
        <v>412</v>
      </c>
      <c r="F12" s="38"/>
      <c r="G12" s="182" t="s">
        <v>50</v>
      </c>
      <c r="H12" s="38"/>
      <c r="I12" s="38"/>
    </row>
    <row r="13" spans="1:10" x14ac:dyDescent="0.25">
      <c r="A13" s="38" t="s">
        <v>48</v>
      </c>
      <c r="B13" t="s">
        <v>410</v>
      </c>
      <c r="C13" t="s">
        <v>406</v>
      </c>
      <c r="D13" t="s">
        <v>408</v>
      </c>
      <c r="E13" t="s">
        <v>413</v>
      </c>
      <c r="F13" s="38"/>
      <c r="G13" s="182" t="s">
        <v>405</v>
      </c>
      <c r="H13" s="38"/>
      <c r="I13" s="38" t="s">
        <v>489</v>
      </c>
      <c r="J13" s="38"/>
    </row>
    <row r="14" spans="1:10" x14ac:dyDescent="0.25">
      <c r="A14" s="38" t="s">
        <v>23</v>
      </c>
      <c r="B14" s="38">
        <v>63</v>
      </c>
      <c r="C14" s="38">
        <v>17</v>
      </c>
      <c r="D14" s="38">
        <v>17</v>
      </c>
      <c r="E14" s="77">
        <v>100</v>
      </c>
      <c r="F14" s="38"/>
      <c r="G14" s="185">
        <f t="shared" ref="G14:G42" si="0">(C14*100)/B14</f>
        <v>26.984126984126984</v>
      </c>
      <c r="H14" s="38"/>
      <c r="I14" s="180"/>
      <c r="J14" s="38"/>
    </row>
    <row r="15" spans="1:10" x14ac:dyDescent="0.25">
      <c r="A15" s="38" t="s">
        <v>37</v>
      </c>
      <c r="B15" s="38">
        <v>60</v>
      </c>
      <c r="C15" s="38">
        <v>16</v>
      </c>
      <c r="D15" s="38">
        <v>16</v>
      </c>
      <c r="E15" s="77">
        <v>100</v>
      </c>
      <c r="F15" s="38"/>
      <c r="G15" s="185">
        <f t="shared" si="0"/>
        <v>26.666666666666668</v>
      </c>
      <c r="H15" s="38"/>
      <c r="I15" s="180"/>
      <c r="J15" s="38"/>
    </row>
    <row r="16" spans="1:10" x14ac:dyDescent="0.25">
      <c r="A16" s="38" t="s">
        <v>31</v>
      </c>
      <c r="B16" s="38">
        <v>52</v>
      </c>
      <c r="C16" s="38">
        <v>4</v>
      </c>
      <c r="D16" s="38">
        <v>4</v>
      </c>
      <c r="E16" s="77">
        <v>100</v>
      </c>
      <c r="F16" s="38"/>
      <c r="G16" s="185">
        <f t="shared" si="0"/>
        <v>7.6923076923076925</v>
      </c>
      <c r="H16" s="38"/>
      <c r="I16" s="180"/>
      <c r="J16" s="38"/>
    </row>
    <row r="17" spans="1:10" x14ac:dyDescent="0.25">
      <c r="A17" s="38" t="s">
        <v>18</v>
      </c>
      <c r="B17" s="38">
        <v>46</v>
      </c>
      <c r="C17" s="38">
        <v>23</v>
      </c>
      <c r="D17" s="38">
        <v>23</v>
      </c>
      <c r="E17" s="77">
        <v>100</v>
      </c>
      <c r="F17" s="38"/>
      <c r="G17" s="185">
        <f t="shared" si="0"/>
        <v>50</v>
      </c>
      <c r="H17" s="38"/>
      <c r="I17" s="180"/>
      <c r="J17" s="38"/>
    </row>
    <row r="18" spans="1:10" x14ac:dyDescent="0.25">
      <c r="A18" s="38" t="s">
        <v>27</v>
      </c>
      <c r="B18" s="38">
        <v>41</v>
      </c>
      <c r="C18" s="38">
        <v>3</v>
      </c>
      <c r="D18" s="38">
        <v>3</v>
      </c>
      <c r="E18" s="77">
        <v>100</v>
      </c>
      <c r="F18" s="38"/>
      <c r="G18" s="185">
        <f t="shared" si="0"/>
        <v>7.3170731707317076</v>
      </c>
      <c r="H18" s="38"/>
      <c r="I18" s="180"/>
      <c r="J18" s="38"/>
    </row>
    <row r="19" spans="1:10" x14ac:dyDescent="0.25">
      <c r="A19" s="38" t="s">
        <v>28</v>
      </c>
      <c r="B19" s="38">
        <v>29</v>
      </c>
      <c r="C19" s="38">
        <v>2</v>
      </c>
      <c r="D19" s="38">
        <v>2</v>
      </c>
      <c r="E19" s="77">
        <v>100</v>
      </c>
      <c r="F19" s="38"/>
      <c r="G19" s="185">
        <f t="shared" si="0"/>
        <v>6.8965517241379306</v>
      </c>
      <c r="H19" s="38"/>
      <c r="I19" s="180"/>
      <c r="J19" s="38"/>
    </row>
    <row r="20" spans="1:10" x14ac:dyDescent="0.25">
      <c r="A20" s="38" t="s">
        <v>45</v>
      </c>
      <c r="B20" s="38">
        <v>29</v>
      </c>
      <c r="C20" s="38">
        <v>8</v>
      </c>
      <c r="D20" s="38">
        <v>8</v>
      </c>
      <c r="E20" s="77">
        <v>100</v>
      </c>
      <c r="F20" s="38"/>
      <c r="G20" s="185">
        <f t="shared" si="0"/>
        <v>27.586206896551722</v>
      </c>
      <c r="H20" s="38"/>
      <c r="I20" s="180"/>
      <c r="J20" s="38"/>
    </row>
    <row r="21" spans="1:10" x14ac:dyDescent="0.25">
      <c r="A21" s="38" t="s">
        <v>26</v>
      </c>
      <c r="B21" s="38">
        <v>23</v>
      </c>
      <c r="C21" s="38">
        <v>5</v>
      </c>
      <c r="D21" s="38">
        <v>5</v>
      </c>
      <c r="E21" s="77">
        <v>100</v>
      </c>
      <c r="F21" s="38"/>
      <c r="G21" s="185">
        <f t="shared" si="0"/>
        <v>21.739130434782609</v>
      </c>
      <c r="H21" s="38"/>
      <c r="I21" s="180"/>
      <c r="J21" s="38"/>
    </row>
    <row r="22" spans="1:10" x14ac:dyDescent="0.25">
      <c r="A22" s="38" t="s">
        <v>29</v>
      </c>
      <c r="B22" s="38">
        <v>22</v>
      </c>
      <c r="C22" s="38">
        <v>2</v>
      </c>
      <c r="D22" s="38">
        <v>2</v>
      </c>
      <c r="E22" s="77">
        <v>100</v>
      </c>
      <c r="F22" s="38"/>
      <c r="G22" s="185">
        <f t="shared" si="0"/>
        <v>9.0909090909090917</v>
      </c>
      <c r="H22" s="38"/>
      <c r="I22" s="180"/>
      <c r="J22" s="38"/>
    </row>
    <row r="23" spans="1:10" x14ac:dyDescent="0.25">
      <c r="A23" s="38" t="s">
        <v>25</v>
      </c>
      <c r="B23" s="38">
        <v>21</v>
      </c>
      <c r="C23" s="38">
        <v>5</v>
      </c>
      <c r="D23" s="38">
        <v>5</v>
      </c>
      <c r="E23" s="77">
        <v>100</v>
      </c>
      <c r="F23" s="38"/>
      <c r="G23" s="185">
        <f t="shared" si="0"/>
        <v>23.80952380952381</v>
      </c>
      <c r="H23" s="38"/>
      <c r="I23" s="180"/>
      <c r="J23" s="38"/>
    </row>
    <row r="24" spans="1:10" x14ac:dyDescent="0.25">
      <c r="A24" s="38" t="s">
        <v>39</v>
      </c>
      <c r="B24" s="38">
        <v>16</v>
      </c>
      <c r="C24" s="38">
        <v>2</v>
      </c>
      <c r="D24" s="38">
        <v>2</v>
      </c>
      <c r="E24" s="77">
        <v>100</v>
      </c>
      <c r="F24" s="38"/>
      <c r="G24" s="185">
        <f t="shared" si="0"/>
        <v>12.5</v>
      </c>
      <c r="H24" s="38"/>
      <c r="I24" s="180"/>
      <c r="J24" s="38"/>
    </row>
    <row r="25" spans="1:10" x14ac:dyDescent="0.25">
      <c r="A25" s="38" t="s">
        <v>19</v>
      </c>
      <c r="B25" s="38">
        <v>14</v>
      </c>
      <c r="C25" s="38">
        <v>9</v>
      </c>
      <c r="D25" s="38">
        <v>9</v>
      </c>
      <c r="E25" s="77">
        <v>100</v>
      </c>
      <c r="F25" s="38"/>
      <c r="G25" s="185">
        <f t="shared" si="0"/>
        <v>64.285714285714292</v>
      </c>
      <c r="H25" s="38"/>
      <c r="I25" s="180"/>
      <c r="J25" s="38"/>
    </row>
    <row r="26" spans="1:10" x14ac:dyDescent="0.25">
      <c r="A26" s="38" t="s">
        <v>33</v>
      </c>
      <c r="B26" s="38">
        <v>5</v>
      </c>
      <c r="C26" s="38">
        <v>2</v>
      </c>
      <c r="D26" s="38">
        <v>2</v>
      </c>
      <c r="E26" s="77">
        <v>100</v>
      </c>
      <c r="F26" s="38"/>
      <c r="G26" s="185">
        <f t="shared" si="0"/>
        <v>40</v>
      </c>
      <c r="H26" s="38"/>
      <c r="I26" s="180"/>
      <c r="J26" s="38"/>
    </row>
    <row r="27" spans="1:10" x14ac:dyDescent="0.25">
      <c r="A27" s="38" t="s">
        <v>40</v>
      </c>
      <c r="B27" s="38">
        <v>62</v>
      </c>
      <c r="C27" s="38">
        <v>47</v>
      </c>
      <c r="D27" s="38">
        <v>45</v>
      </c>
      <c r="E27" s="77">
        <v>95.74</v>
      </c>
      <c r="F27" s="38"/>
      <c r="G27" s="185">
        <f t="shared" si="0"/>
        <v>75.806451612903231</v>
      </c>
      <c r="H27" s="38"/>
      <c r="I27" s="180"/>
      <c r="J27" s="38"/>
    </row>
    <row r="28" spans="1:10" x14ac:dyDescent="0.25">
      <c r="A28" s="38" t="s">
        <v>34</v>
      </c>
      <c r="B28" s="38">
        <v>26</v>
      </c>
      <c r="C28" s="38">
        <v>19</v>
      </c>
      <c r="D28" s="38">
        <v>18</v>
      </c>
      <c r="E28" s="77">
        <v>94.74</v>
      </c>
      <c r="F28" s="38"/>
      <c r="G28" s="185">
        <f t="shared" si="0"/>
        <v>73.07692307692308</v>
      </c>
      <c r="H28" s="38"/>
      <c r="I28" s="180"/>
      <c r="J28" s="38"/>
    </row>
    <row r="29" spans="1:10" x14ac:dyDescent="0.25">
      <c r="A29" s="38" t="s">
        <v>42</v>
      </c>
      <c r="B29" s="38">
        <v>33</v>
      </c>
      <c r="C29" s="38">
        <v>30</v>
      </c>
      <c r="D29" s="38">
        <v>28</v>
      </c>
      <c r="E29" s="77">
        <v>93.33</v>
      </c>
      <c r="F29" s="38"/>
      <c r="G29" s="185">
        <f t="shared" si="0"/>
        <v>90.909090909090907</v>
      </c>
      <c r="H29" s="38"/>
      <c r="I29" s="180"/>
      <c r="J29" s="38"/>
    </row>
    <row r="30" spans="1:10" x14ac:dyDescent="0.25">
      <c r="A30" s="38" t="s">
        <v>30</v>
      </c>
      <c r="B30" s="38">
        <v>69</v>
      </c>
      <c r="C30" s="38">
        <v>12</v>
      </c>
      <c r="D30" s="38">
        <v>11</v>
      </c>
      <c r="E30" s="77">
        <v>91.67</v>
      </c>
      <c r="F30" s="38"/>
      <c r="G30" s="185">
        <f t="shared" si="0"/>
        <v>17.391304347826086</v>
      </c>
      <c r="H30" s="38"/>
      <c r="I30" s="180"/>
      <c r="J30" s="38"/>
    </row>
    <row r="31" spans="1:10" x14ac:dyDescent="0.25">
      <c r="A31" s="38" t="s">
        <v>44</v>
      </c>
      <c r="B31" s="38">
        <v>49</v>
      </c>
      <c r="C31" s="38">
        <v>9</v>
      </c>
      <c r="D31" s="38">
        <v>8</v>
      </c>
      <c r="E31" s="77">
        <v>88.89</v>
      </c>
      <c r="F31" s="38"/>
      <c r="G31" s="185">
        <f t="shared" si="0"/>
        <v>18.367346938775512</v>
      </c>
      <c r="H31" s="38"/>
      <c r="I31" s="180"/>
      <c r="J31" s="38"/>
    </row>
    <row r="32" spans="1:10" x14ac:dyDescent="0.25">
      <c r="A32" s="38" t="s">
        <v>24</v>
      </c>
      <c r="B32" s="38">
        <v>30</v>
      </c>
      <c r="C32" s="38">
        <v>16</v>
      </c>
      <c r="D32" s="38">
        <v>14</v>
      </c>
      <c r="E32" s="77">
        <v>87.5</v>
      </c>
      <c r="F32" s="38"/>
      <c r="G32" s="185">
        <f t="shared" si="0"/>
        <v>53.333333333333336</v>
      </c>
      <c r="H32" s="38"/>
      <c r="I32" s="180"/>
      <c r="J32" s="38"/>
    </row>
    <row r="33" spans="1:10" x14ac:dyDescent="0.25">
      <c r="A33" s="38" t="s">
        <v>46</v>
      </c>
      <c r="B33" s="38">
        <v>37</v>
      </c>
      <c r="C33" s="38">
        <v>13</v>
      </c>
      <c r="D33" s="38">
        <v>11</v>
      </c>
      <c r="E33" s="77">
        <v>84.62</v>
      </c>
      <c r="F33" s="38"/>
      <c r="G33" s="185">
        <f t="shared" si="0"/>
        <v>35.135135135135137</v>
      </c>
      <c r="H33" s="38"/>
      <c r="I33" s="180"/>
      <c r="J33" s="38"/>
    </row>
    <row r="34" spans="1:10" x14ac:dyDescent="0.25">
      <c r="A34" s="38" t="s">
        <v>36</v>
      </c>
      <c r="B34" s="38">
        <v>20</v>
      </c>
      <c r="C34" s="38">
        <v>6</v>
      </c>
      <c r="D34" s="38">
        <v>5</v>
      </c>
      <c r="E34" s="77">
        <v>83.33</v>
      </c>
      <c r="F34" s="38"/>
      <c r="G34" s="185">
        <f t="shared" si="0"/>
        <v>30</v>
      </c>
      <c r="H34" s="38"/>
      <c r="I34" s="180"/>
      <c r="J34" s="38"/>
    </row>
    <row r="35" spans="1:10" x14ac:dyDescent="0.25">
      <c r="A35" s="38" t="s">
        <v>47</v>
      </c>
      <c r="B35" s="38">
        <v>49</v>
      </c>
      <c r="C35" s="38">
        <v>11</v>
      </c>
      <c r="D35" s="38">
        <v>9</v>
      </c>
      <c r="E35" s="77">
        <v>81.819999999999993</v>
      </c>
      <c r="F35" s="38"/>
      <c r="G35" s="185">
        <f t="shared" si="0"/>
        <v>22.448979591836736</v>
      </c>
      <c r="H35" s="38"/>
      <c r="I35" s="180"/>
      <c r="J35" s="38"/>
    </row>
    <row r="36" spans="1:10" x14ac:dyDescent="0.25">
      <c r="A36" s="38" t="s">
        <v>35</v>
      </c>
      <c r="B36" s="38">
        <v>50</v>
      </c>
      <c r="C36" s="38">
        <v>10</v>
      </c>
      <c r="D36" s="38">
        <v>8</v>
      </c>
      <c r="E36" s="77">
        <v>80</v>
      </c>
      <c r="F36" s="38"/>
      <c r="G36" s="185">
        <f t="shared" si="0"/>
        <v>20</v>
      </c>
      <c r="H36" s="38"/>
      <c r="I36" s="180"/>
      <c r="J36" s="38"/>
    </row>
    <row r="37" spans="1:10" x14ac:dyDescent="0.25">
      <c r="A37" s="38" t="s">
        <v>38</v>
      </c>
      <c r="B37" s="38">
        <v>22</v>
      </c>
      <c r="C37" s="38">
        <v>9</v>
      </c>
      <c r="D37" s="38">
        <v>7</v>
      </c>
      <c r="E37" s="77">
        <v>77.78</v>
      </c>
      <c r="F37" s="38"/>
      <c r="G37" s="185">
        <f t="shared" si="0"/>
        <v>40.909090909090907</v>
      </c>
      <c r="H37" s="38"/>
      <c r="I37" s="180"/>
      <c r="J37" s="38"/>
    </row>
    <row r="38" spans="1:10" x14ac:dyDescent="0.25">
      <c r="A38" s="38" t="s">
        <v>32</v>
      </c>
      <c r="B38" s="38">
        <v>41</v>
      </c>
      <c r="C38" s="38">
        <v>22</v>
      </c>
      <c r="D38" s="38">
        <v>17</v>
      </c>
      <c r="E38" s="77">
        <v>77.27</v>
      </c>
      <c r="F38" s="38"/>
      <c r="G38" s="185">
        <f t="shared" si="0"/>
        <v>53.658536585365852</v>
      </c>
      <c r="H38" s="38"/>
      <c r="I38" s="180"/>
      <c r="J38" s="38"/>
    </row>
    <row r="39" spans="1:10" x14ac:dyDescent="0.25">
      <c r="A39" s="38" t="s">
        <v>20</v>
      </c>
      <c r="B39" s="38">
        <v>35</v>
      </c>
      <c r="C39" s="38">
        <v>4</v>
      </c>
      <c r="D39" s="38">
        <v>3</v>
      </c>
      <c r="E39" s="77">
        <v>75</v>
      </c>
      <c r="F39" s="38"/>
      <c r="G39" s="185">
        <f t="shared" si="0"/>
        <v>11.428571428571429</v>
      </c>
      <c r="H39" s="38"/>
      <c r="I39" s="180"/>
      <c r="J39" s="38"/>
    </row>
    <row r="40" spans="1:10" x14ac:dyDescent="0.25">
      <c r="A40" s="38" t="s">
        <v>21</v>
      </c>
      <c r="B40" s="38">
        <v>2</v>
      </c>
      <c r="C40" s="38">
        <v>0</v>
      </c>
      <c r="D40" s="38">
        <v>0</v>
      </c>
      <c r="E40" s="20">
        <v>0</v>
      </c>
      <c r="F40" s="38"/>
      <c r="G40" s="185">
        <f t="shared" si="0"/>
        <v>0</v>
      </c>
      <c r="H40" s="38"/>
      <c r="I40" s="163"/>
      <c r="J40" s="38"/>
    </row>
    <row r="41" spans="1:10" x14ac:dyDescent="0.25">
      <c r="A41" s="38" t="s">
        <v>22</v>
      </c>
      <c r="B41" s="38">
        <v>2</v>
      </c>
      <c r="C41" s="38">
        <v>0</v>
      </c>
      <c r="D41" s="38">
        <v>0</v>
      </c>
      <c r="E41" s="20">
        <v>0</v>
      </c>
      <c r="F41" s="38"/>
      <c r="G41" s="185">
        <f t="shared" si="0"/>
        <v>0</v>
      </c>
      <c r="H41" s="38"/>
      <c r="I41" s="163"/>
      <c r="J41" s="38"/>
    </row>
    <row r="42" spans="1:10" x14ac:dyDescent="0.25">
      <c r="A42" s="38" t="s">
        <v>41</v>
      </c>
      <c r="B42" s="38">
        <v>2</v>
      </c>
      <c r="C42" s="38">
        <v>0</v>
      </c>
      <c r="D42" s="38">
        <v>0</v>
      </c>
      <c r="E42" s="20">
        <v>0</v>
      </c>
      <c r="F42" s="38"/>
      <c r="G42" s="185">
        <f t="shared" si="0"/>
        <v>0</v>
      </c>
      <c r="H42" s="38"/>
      <c r="I42" s="163"/>
      <c r="J42" s="38"/>
    </row>
    <row r="43" spans="1:10" x14ac:dyDescent="0.25">
      <c r="A43" s="38" t="s">
        <v>43</v>
      </c>
      <c r="B43" s="38">
        <v>0</v>
      </c>
      <c r="C43" s="38">
        <v>0</v>
      </c>
      <c r="D43" s="38">
        <v>0</v>
      </c>
      <c r="E43" s="38">
        <v>0</v>
      </c>
      <c r="F43" s="38"/>
      <c r="G43" s="185">
        <v>0</v>
      </c>
      <c r="H43" s="38"/>
      <c r="I43" s="40"/>
      <c r="J43" s="38"/>
    </row>
    <row r="44" spans="1:10" s="41" customFormat="1" x14ac:dyDescent="0.25">
      <c r="A44" s="38" t="s">
        <v>14</v>
      </c>
      <c r="B44" s="38">
        <v>950</v>
      </c>
      <c r="C44" s="38">
        <v>306</v>
      </c>
      <c r="D44" s="38">
        <v>282</v>
      </c>
      <c r="E44" s="38" t="s">
        <v>727</v>
      </c>
      <c r="F44" s="38"/>
      <c r="G44" s="185"/>
      <c r="H44" s="38"/>
      <c r="I44" s="37"/>
      <c r="J44" s="38"/>
    </row>
    <row r="45" spans="1:10" s="41" customFormat="1" x14ac:dyDescent="0.25">
      <c r="B45" s="38"/>
      <c r="C45" s="38"/>
      <c r="D45" s="38"/>
      <c r="E45" s="38"/>
      <c r="F45" s="38"/>
      <c r="G45" s="185" t="e">
        <f t="shared" ref="G45" si="1">(C45*100)/B45</f>
        <v>#DIV/0!</v>
      </c>
      <c r="H45" s="38"/>
      <c r="I45" s="37"/>
      <c r="J45" s="38"/>
    </row>
    <row r="46" spans="1:10" s="41" customFormat="1" x14ac:dyDescent="0.25">
      <c r="B46" s="38"/>
      <c r="C46" s="38"/>
      <c r="D46" s="38"/>
      <c r="E46" s="38"/>
      <c r="F46" s="38"/>
      <c r="G46" s="185"/>
      <c r="H46" s="38"/>
      <c r="I46" s="38"/>
      <c r="J46" s="38"/>
    </row>
    <row r="47" spans="1:10" s="41" customFormat="1" x14ac:dyDescent="0.25">
      <c r="B47" s="38"/>
      <c r="C47" s="38"/>
      <c r="D47" s="38"/>
      <c r="E47" s="38"/>
      <c r="F47" s="38"/>
      <c r="G47" s="38"/>
      <c r="H47" s="38"/>
      <c r="I47" s="38"/>
    </row>
    <row r="48" spans="1:10" x14ac:dyDescent="0.25">
      <c r="A48" t="s">
        <v>564</v>
      </c>
    </row>
    <row r="49" spans="1:1" x14ac:dyDescent="0.25">
      <c r="A49" t="s">
        <v>572</v>
      </c>
    </row>
    <row r="50" spans="1:1" x14ac:dyDescent="0.25">
      <c r="A50" t="s">
        <v>573</v>
      </c>
    </row>
    <row r="52" spans="1:1" x14ac:dyDescent="0.25">
      <c r="A52" t="s">
        <v>574</v>
      </c>
    </row>
    <row r="54" spans="1:1" x14ac:dyDescent="0.25">
      <c r="A54" t="s">
        <v>414</v>
      </c>
    </row>
    <row r="55" spans="1:1" x14ac:dyDescent="0.25">
      <c r="A55" t="s">
        <v>701</v>
      </c>
    </row>
  </sheetData>
  <autoFilter ref="A13:L13">
    <sortState ref="A14:J43">
      <sortCondition descending="1" ref="G13"/>
    </sortState>
  </autoFilter>
  <hyperlinks>
    <hyperlink ref="A1" r:id="rId1"/>
  </hyperlink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>
    <tabColor rgb="FF00B050"/>
  </sheetPr>
  <dimension ref="B1:K42"/>
  <sheetViews>
    <sheetView topLeftCell="A7" workbookViewId="0">
      <selection activeCell="G31" sqref="G31"/>
    </sheetView>
  </sheetViews>
  <sheetFormatPr defaultRowHeight="13.8" x14ac:dyDescent="0.25"/>
  <cols>
    <col min="2" max="2" width="50.69921875" bestFit="1" customWidth="1"/>
    <col min="3" max="3" width="5.69921875" bestFit="1" customWidth="1"/>
    <col min="4" max="4" width="5.19921875" bestFit="1" customWidth="1"/>
    <col min="5" max="5" width="11.8984375" bestFit="1" customWidth="1"/>
  </cols>
  <sheetData>
    <row r="1" spans="2:11" x14ac:dyDescent="0.25">
      <c r="G1" t="s">
        <v>470</v>
      </c>
      <c r="K1" t="s">
        <v>471</v>
      </c>
    </row>
    <row r="2" spans="2:11" x14ac:dyDescent="0.25">
      <c r="F2">
        <v>1</v>
      </c>
      <c r="G2" t="s">
        <v>354</v>
      </c>
      <c r="J2">
        <v>1</v>
      </c>
      <c r="K2" t="s">
        <v>366</v>
      </c>
    </row>
    <row r="3" spans="2:11" x14ac:dyDescent="0.25">
      <c r="F3">
        <v>2</v>
      </c>
      <c r="G3" t="s">
        <v>355</v>
      </c>
      <c r="J3">
        <v>2</v>
      </c>
      <c r="K3" t="s">
        <v>365</v>
      </c>
    </row>
    <row r="4" spans="2:11" x14ac:dyDescent="0.25">
      <c r="F4">
        <v>3</v>
      </c>
      <c r="G4" t="s">
        <v>356</v>
      </c>
      <c r="J4">
        <v>3</v>
      </c>
      <c r="K4" t="s">
        <v>364</v>
      </c>
    </row>
    <row r="5" spans="2:11" x14ac:dyDescent="0.25">
      <c r="B5" t="s">
        <v>469</v>
      </c>
      <c r="F5">
        <v>4</v>
      </c>
      <c r="G5" t="s">
        <v>357</v>
      </c>
      <c r="J5">
        <v>4</v>
      </c>
      <c r="K5" t="s">
        <v>363</v>
      </c>
    </row>
    <row r="6" spans="2:11" x14ac:dyDescent="0.25">
      <c r="F6">
        <v>5</v>
      </c>
      <c r="G6" t="s">
        <v>358</v>
      </c>
      <c r="J6">
        <v>5</v>
      </c>
      <c r="K6" t="s">
        <v>362</v>
      </c>
    </row>
    <row r="8" spans="2:11" x14ac:dyDescent="0.25">
      <c r="B8" t="s">
        <v>556</v>
      </c>
      <c r="C8" t="s">
        <v>557</v>
      </c>
      <c r="D8" t="s">
        <v>558</v>
      </c>
      <c r="E8" t="s">
        <v>97</v>
      </c>
      <c r="G8" s="41" t="s">
        <v>489</v>
      </c>
    </row>
    <row r="9" spans="2:11" x14ac:dyDescent="0.25">
      <c r="B9" t="s">
        <v>503</v>
      </c>
      <c r="C9" s="38">
        <v>26</v>
      </c>
      <c r="D9" s="38">
        <v>26</v>
      </c>
      <c r="E9" s="175">
        <f t="shared" ref="E9:E37" si="0">D9*100/C9</f>
        <v>100</v>
      </c>
      <c r="F9" s="38"/>
      <c r="G9" s="40">
        <v>5</v>
      </c>
      <c r="H9" s="38"/>
    </row>
    <row r="10" spans="2:11" x14ac:dyDescent="0.25">
      <c r="B10" t="s">
        <v>511</v>
      </c>
      <c r="C10" s="38">
        <v>31</v>
      </c>
      <c r="D10" s="38">
        <v>31</v>
      </c>
      <c r="E10" s="175">
        <f t="shared" si="0"/>
        <v>100</v>
      </c>
      <c r="F10" s="38"/>
      <c r="G10" s="40">
        <v>5</v>
      </c>
      <c r="H10" s="38"/>
    </row>
    <row r="11" spans="2:11" x14ac:dyDescent="0.25">
      <c r="B11" t="s">
        <v>510</v>
      </c>
      <c r="C11" s="38">
        <v>104</v>
      </c>
      <c r="D11" s="38">
        <v>102</v>
      </c>
      <c r="E11" s="175">
        <f t="shared" si="0"/>
        <v>98.07692307692308</v>
      </c>
      <c r="F11" s="38"/>
      <c r="G11" s="40">
        <v>5</v>
      </c>
      <c r="H11" s="38"/>
    </row>
    <row r="12" spans="2:11" x14ac:dyDescent="0.25">
      <c r="B12" t="s">
        <v>514</v>
      </c>
      <c r="C12" s="38">
        <v>43</v>
      </c>
      <c r="D12" s="38">
        <v>42</v>
      </c>
      <c r="E12" s="175">
        <f t="shared" si="0"/>
        <v>97.674418604651166</v>
      </c>
      <c r="F12" s="38"/>
      <c r="G12" s="40">
        <v>5</v>
      </c>
      <c r="H12" s="38"/>
    </row>
    <row r="13" spans="2:11" x14ac:dyDescent="0.25">
      <c r="B13" t="s">
        <v>508</v>
      </c>
      <c r="C13" s="38">
        <v>54</v>
      </c>
      <c r="D13" s="38">
        <v>52</v>
      </c>
      <c r="E13" s="175">
        <f t="shared" si="0"/>
        <v>96.296296296296291</v>
      </c>
      <c r="F13" s="38"/>
      <c r="G13" s="40">
        <v>5</v>
      </c>
      <c r="H13" s="38"/>
    </row>
    <row r="14" spans="2:11" x14ac:dyDescent="0.25">
      <c r="B14" t="s">
        <v>502</v>
      </c>
      <c r="C14" s="38">
        <v>51</v>
      </c>
      <c r="D14" s="38">
        <v>49</v>
      </c>
      <c r="E14" s="175">
        <f t="shared" si="0"/>
        <v>96.078431372549019</v>
      </c>
      <c r="F14" s="38"/>
      <c r="G14" s="40">
        <v>5</v>
      </c>
      <c r="H14" s="38"/>
    </row>
    <row r="15" spans="2:11" x14ac:dyDescent="0.25">
      <c r="B15" t="s">
        <v>512</v>
      </c>
      <c r="C15" s="38">
        <v>80</v>
      </c>
      <c r="D15" s="38">
        <v>76</v>
      </c>
      <c r="E15" s="175">
        <f t="shared" si="0"/>
        <v>95</v>
      </c>
      <c r="F15" s="38"/>
      <c r="G15" s="40">
        <v>5</v>
      </c>
      <c r="H15" s="38"/>
    </row>
    <row r="16" spans="2:11" x14ac:dyDescent="0.25">
      <c r="B16" t="s">
        <v>515</v>
      </c>
      <c r="C16" s="38">
        <v>73</v>
      </c>
      <c r="D16" s="38">
        <v>66</v>
      </c>
      <c r="E16" s="175">
        <f t="shared" si="0"/>
        <v>90.410958904109592</v>
      </c>
      <c r="F16" s="38"/>
      <c r="G16" s="40">
        <v>5</v>
      </c>
      <c r="H16" s="38"/>
    </row>
    <row r="17" spans="2:8" x14ac:dyDescent="0.25">
      <c r="B17" t="s">
        <v>499</v>
      </c>
      <c r="C17" s="38">
        <v>6</v>
      </c>
      <c r="D17" s="38">
        <v>5</v>
      </c>
      <c r="E17" s="175">
        <f t="shared" si="0"/>
        <v>83.333333333333329</v>
      </c>
      <c r="F17" s="38"/>
      <c r="G17" s="40">
        <v>5</v>
      </c>
      <c r="H17" s="38"/>
    </row>
    <row r="18" spans="2:8" x14ac:dyDescent="0.25">
      <c r="B18" t="s">
        <v>492</v>
      </c>
      <c r="C18" s="38">
        <v>91</v>
      </c>
      <c r="D18" s="38">
        <v>71</v>
      </c>
      <c r="E18" s="175">
        <f t="shared" si="0"/>
        <v>78.021978021978029</v>
      </c>
      <c r="F18" s="38"/>
      <c r="G18" s="40">
        <v>5</v>
      </c>
      <c r="H18" s="38"/>
    </row>
    <row r="19" spans="2:8" x14ac:dyDescent="0.25">
      <c r="B19" s="219" t="s">
        <v>496</v>
      </c>
      <c r="C19" s="38">
        <v>99</v>
      </c>
      <c r="D19" s="38">
        <v>72</v>
      </c>
      <c r="E19" s="175">
        <f t="shared" si="0"/>
        <v>72.727272727272734</v>
      </c>
      <c r="F19" s="38"/>
      <c r="G19" s="40">
        <v>5</v>
      </c>
      <c r="H19" s="38"/>
    </row>
    <row r="20" spans="2:8" x14ac:dyDescent="0.25">
      <c r="B20" t="s">
        <v>506</v>
      </c>
      <c r="C20" s="38">
        <v>32</v>
      </c>
      <c r="D20" s="38">
        <v>22</v>
      </c>
      <c r="E20" s="175">
        <f t="shared" si="0"/>
        <v>68.75</v>
      </c>
      <c r="F20" s="38"/>
      <c r="G20" s="40">
        <v>5</v>
      </c>
      <c r="H20" s="38"/>
    </row>
    <row r="21" spans="2:8" x14ac:dyDescent="0.25">
      <c r="B21" t="s">
        <v>495</v>
      </c>
      <c r="C21" s="38">
        <v>50</v>
      </c>
      <c r="D21" s="38">
        <v>34</v>
      </c>
      <c r="E21" s="175">
        <f t="shared" si="0"/>
        <v>68</v>
      </c>
      <c r="F21" s="38"/>
      <c r="G21" s="40">
        <v>5</v>
      </c>
      <c r="H21" s="38"/>
    </row>
    <row r="22" spans="2:8" x14ac:dyDescent="0.25">
      <c r="B22" s="219" t="s">
        <v>497</v>
      </c>
      <c r="C22" s="38">
        <v>105</v>
      </c>
      <c r="D22" s="38">
        <v>68</v>
      </c>
      <c r="E22" s="175">
        <f t="shared" si="0"/>
        <v>64.761904761904759</v>
      </c>
      <c r="F22" s="38"/>
      <c r="G22" s="40">
        <v>5</v>
      </c>
      <c r="H22" s="38"/>
    </row>
    <row r="23" spans="2:8" x14ac:dyDescent="0.25">
      <c r="B23" t="s">
        <v>516</v>
      </c>
      <c r="C23" s="38">
        <v>103</v>
      </c>
      <c r="D23" s="38">
        <v>65</v>
      </c>
      <c r="E23" s="175">
        <f t="shared" si="0"/>
        <v>63.106796116504853</v>
      </c>
      <c r="F23" s="38"/>
      <c r="G23" s="40">
        <v>5</v>
      </c>
      <c r="H23" s="38"/>
    </row>
    <row r="24" spans="2:8" x14ac:dyDescent="0.25">
      <c r="B24" t="s">
        <v>498</v>
      </c>
      <c r="C24" s="38">
        <v>75</v>
      </c>
      <c r="D24" s="38">
        <v>39</v>
      </c>
      <c r="E24" s="175">
        <f t="shared" si="0"/>
        <v>52</v>
      </c>
      <c r="F24" s="38"/>
      <c r="G24" s="40">
        <v>5</v>
      </c>
      <c r="H24" s="38"/>
    </row>
    <row r="25" spans="2:8" x14ac:dyDescent="0.25">
      <c r="B25" t="s">
        <v>493</v>
      </c>
      <c r="C25" s="38">
        <v>74</v>
      </c>
      <c r="D25" s="38">
        <v>35</v>
      </c>
      <c r="E25" s="175">
        <f t="shared" si="0"/>
        <v>47.297297297297298</v>
      </c>
      <c r="F25" s="38"/>
      <c r="G25" s="40">
        <v>5</v>
      </c>
      <c r="H25" s="38"/>
    </row>
    <row r="26" spans="2:8" x14ac:dyDescent="0.25">
      <c r="B26" t="s">
        <v>509</v>
      </c>
      <c r="C26" s="38">
        <v>157</v>
      </c>
      <c r="D26" s="38">
        <v>53</v>
      </c>
      <c r="E26" s="174">
        <f t="shared" si="0"/>
        <v>33.757961783439491</v>
      </c>
      <c r="F26" s="38"/>
      <c r="G26" s="40">
        <v>3</v>
      </c>
      <c r="H26" s="38"/>
    </row>
    <row r="27" spans="2:8" x14ac:dyDescent="0.25">
      <c r="B27" t="s">
        <v>517</v>
      </c>
      <c r="C27" s="38">
        <v>42</v>
      </c>
      <c r="D27" s="38">
        <v>14</v>
      </c>
      <c r="E27" s="174">
        <f t="shared" si="0"/>
        <v>33.333333333333336</v>
      </c>
      <c r="F27" s="38"/>
      <c r="G27" s="40">
        <v>3</v>
      </c>
      <c r="H27" s="38"/>
    </row>
    <row r="28" spans="2:8" x14ac:dyDescent="0.25">
      <c r="B28" t="s">
        <v>494</v>
      </c>
      <c r="C28" s="38">
        <v>145</v>
      </c>
      <c r="D28" s="38">
        <v>42</v>
      </c>
      <c r="E28" s="174">
        <f t="shared" si="0"/>
        <v>28.96551724137931</v>
      </c>
      <c r="F28" s="38"/>
      <c r="G28" s="40">
        <v>3</v>
      </c>
      <c r="H28" s="38"/>
    </row>
    <row r="29" spans="2:8" x14ac:dyDescent="0.25">
      <c r="B29" s="219" t="s">
        <v>507</v>
      </c>
      <c r="C29" s="38">
        <v>65</v>
      </c>
      <c r="D29" s="38">
        <v>15</v>
      </c>
      <c r="E29" s="174">
        <f t="shared" si="0"/>
        <v>23.076923076923077</v>
      </c>
      <c r="F29" s="38"/>
      <c r="G29" s="40">
        <v>2</v>
      </c>
      <c r="H29" s="38"/>
    </row>
    <row r="30" spans="2:8" x14ac:dyDescent="0.25">
      <c r="B30" s="219" t="s">
        <v>518</v>
      </c>
      <c r="C30" s="38">
        <v>72</v>
      </c>
      <c r="D30" s="38">
        <v>16</v>
      </c>
      <c r="E30" s="174">
        <f t="shared" si="0"/>
        <v>22.222222222222221</v>
      </c>
      <c r="F30" s="38"/>
      <c r="G30" s="40">
        <v>2</v>
      </c>
      <c r="H30" s="38"/>
    </row>
    <row r="31" spans="2:8" x14ac:dyDescent="0.25">
      <c r="B31" s="219" t="s">
        <v>513</v>
      </c>
      <c r="C31" s="38">
        <v>75</v>
      </c>
      <c r="D31" s="38">
        <v>12</v>
      </c>
      <c r="E31" s="174">
        <f t="shared" si="0"/>
        <v>16</v>
      </c>
      <c r="F31" s="38"/>
      <c r="G31" s="40">
        <v>1</v>
      </c>
      <c r="H31" s="38"/>
    </row>
    <row r="32" spans="2:8" x14ac:dyDescent="0.25">
      <c r="B32" t="s">
        <v>504</v>
      </c>
      <c r="C32" s="38">
        <v>69</v>
      </c>
      <c r="D32" s="38">
        <v>5</v>
      </c>
      <c r="E32" s="174">
        <f t="shared" si="0"/>
        <v>7.2463768115942031</v>
      </c>
      <c r="F32" s="38"/>
      <c r="G32" s="40">
        <v>1</v>
      </c>
      <c r="H32" s="38"/>
    </row>
    <row r="33" spans="2:8" x14ac:dyDescent="0.25">
      <c r="B33" t="s">
        <v>519</v>
      </c>
      <c r="C33" s="38">
        <v>37</v>
      </c>
      <c r="D33" s="38">
        <v>2</v>
      </c>
      <c r="E33" s="174">
        <f t="shared" si="0"/>
        <v>5.4054054054054053</v>
      </c>
      <c r="F33" s="38"/>
      <c r="G33" s="40">
        <v>1</v>
      </c>
      <c r="H33" s="38"/>
    </row>
    <row r="34" spans="2:8" x14ac:dyDescent="0.25">
      <c r="B34" t="s">
        <v>491</v>
      </c>
      <c r="C34" s="38">
        <v>45</v>
      </c>
      <c r="D34" s="38">
        <v>0</v>
      </c>
      <c r="E34" s="174">
        <f t="shared" si="0"/>
        <v>0</v>
      </c>
      <c r="F34" s="38"/>
      <c r="G34" s="40">
        <v>1</v>
      </c>
      <c r="H34" s="38"/>
    </row>
    <row r="35" spans="2:8" x14ac:dyDescent="0.25">
      <c r="B35" t="s">
        <v>500</v>
      </c>
      <c r="C35" s="38">
        <v>2</v>
      </c>
      <c r="D35" s="38">
        <v>0</v>
      </c>
      <c r="E35" s="174">
        <f t="shared" si="0"/>
        <v>0</v>
      </c>
      <c r="F35" s="38"/>
      <c r="G35" s="40">
        <v>1</v>
      </c>
      <c r="H35" s="38"/>
    </row>
    <row r="36" spans="2:8" x14ac:dyDescent="0.25">
      <c r="B36" t="s">
        <v>501</v>
      </c>
      <c r="C36" s="38">
        <v>3</v>
      </c>
      <c r="D36" s="38">
        <v>0</v>
      </c>
      <c r="E36" s="174">
        <f t="shared" si="0"/>
        <v>0</v>
      </c>
      <c r="F36" s="38"/>
      <c r="G36" s="40">
        <v>1</v>
      </c>
      <c r="H36" s="38"/>
    </row>
    <row r="37" spans="2:8" x14ac:dyDescent="0.25">
      <c r="B37" t="s">
        <v>505</v>
      </c>
      <c r="C37" s="38">
        <v>4</v>
      </c>
      <c r="D37" s="38">
        <v>0</v>
      </c>
      <c r="E37" s="174">
        <f t="shared" si="0"/>
        <v>0</v>
      </c>
      <c r="F37" s="38"/>
      <c r="G37" s="40">
        <v>1</v>
      </c>
      <c r="H37" s="38"/>
    </row>
    <row r="38" spans="2:8" s="41" customFormat="1" x14ac:dyDescent="0.25">
      <c r="C38" s="38"/>
      <c r="D38" s="38"/>
      <c r="E38" s="185"/>
      <c r="F38" s="38"/>
      <c r="G38" s="37"/>
      <c r="H38" s="38"/>
    </row>
    <row r="39" spans="2:8" x14ac:dyDescent="0.25">
      <c r="C39">
        <f>SUM(C9:C37)</f>
        <v>1813</v>
      </c>
      <c r="D39" s="41">
        <f>SUM(D9:D37)</f>
        <v>1014</v>
      </c>
      <c r="E39" s="185">
        <f t="shared" ref="E39" si="1">D39*100/C39</f>
        <v>55.929398786541647</v>
      </c>
    </row>
    <row r="42" spans="2:8" x14ac:dyDescent="0.25">
      <c r="B42" t="s">
        <v>685</v>
      </c>
    </row>
  </sheetData>
  <autoFilter ref="B8:K8">
    <sortState ref="B9:K37">
      <sortCondition descending="1" ref="E8"/>
    </sortState>
  </autoFilter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3">
    <tabColor rgb="FF00B050"/>
  </sheetPr>
  <dimension ref="A1:AA51"/>
  <sheetViews>
    <sheetView topLeftCell="A13" workbookViewId="0">
      <selection activeCell="O32" sqref="O32"/>
    </sheetView>
  </sheetViews>
  <sheetFormatPr defaultRowHeight="13.8" x14ac:dyDescent="0.25"/>
  <cols>
    <col min="1" max="1" width="50.69921875" bestFit="1" customWidth="1"/>
    <col min="2" max="2" width="8.5" bestFit="1" customWidth="1"/>
    <col min="3" max="3" width="3.8984375" bestFit="1" customWidth="1"/>
    <col min="4" max="4" width="6.09765625" bestFit="1" customWidth="1"/>
    <col min="5" max="5" width="8.5" bestFit="1" customWidth="1"/>
    <col min="6" max="6" width="4" bestFit="1" customWidth="1"/>
    <col min="7" max="7" width="6.09765625" bestFit="1" customWidth="1"/>
    <col min="8" max="8" width="8.5" bestFit="1" customWidth="1"/>
    <col min="9" max="9" width="5.5" customWidth="1"/>
    <col min="10" max="10" width="5.8984375" customWidth="1"/>
    <col min="11" max="11" width="8.5" customWidth="1"/>
    <col min="12" max="12" width="5.59765625" customWidth="1"/>
    <col min="13" max="13" width="7.8984375" customWidth="1"/>
    <col min="14" max="14" width="22.19921875" bestFit="1" customWidth="1"/>
    <col min="25" max="25" width="17.8984375" customWidth="1"/>
  </cols>
  <sheetData>
    <row r="1" spans="1:27" x14ac:dyDescent="0.25">
      <c r="A1" s="66" t="s">
        <v>390</v>
      </c>
    </row>
    <row r="2" spans="1:27" x14ac:dyDescent="0.25">
      <c r="A2" t="s">
        <v>389</v>
      </c>
      <c r="N2" t="s">
        <v>420</v>
      </c>
      <c r="O2" t="s">
        <v>421</v>
      </c>
    </row>
    <row r="3" spans="1:27" x14ac:dyDescent="0.25">
      <c r="A3" t="s">
        <v>387</v>
      </c>
      <c r="N3" s="20" t="s">
        <v>434</v>
      </c>
      <c r="O3">
        <v>5</v>
      </c>
      <c r="P3" t="s">
        <v>329</v>
      </c>
      <c r="Y3" t="s">
        <v>422</v>
      </c>
      <c r="Z3">
        <v>5</v>
      </c>
    </row>
    <row r="4" spans="1:27" x14ac:dyDescent="0.25">
      <c r="A4" t="s">
        <v>388</v>
      </c>
      <c r="N4" t="s">
        <v>435</v>
      </c>
      <c r="O4">
        <v>4</v>
      </c>
      <c r="P4" t="s">
        <v>263</v>
      </c>
      <c r="Y4" t="s">
        <v>423</v>
      </c>
      <c r="Z4">
        <v>4</v>
      </c>
    </row>
    <row r="5" spans="1:27" x14ac:dyDescent="0.25">
      <c r="N5" t="s">
        <v>436</v>
      </c>
      <c r="O5">
        <v>3</v>
      </c>
      <c r="P5" t="s">
        <v>262</v>
      </c>
      <c r="Y5" t="s">
        <v>424</v>
      </c>
      <c r="Z5">
        <v>3</v>
      </c>
    </row>
    <row r="6" spans="1:27" x14ac:dyDescent="0.25">
      <c r="N6" t="s">
        <v>437</v>
      </c>
      <c r="O6">
        <v>2</v>
      </c>
      <c r="P6" t="s">
        <v>261</v>
      </c>
      <c r="Y6" t="s">
        <v>425</v>
      </c>
      <c r="Z6">
        <v>2</v>
      </c>
    </row>
    <row r="7" spans="1:27" x14ac:dyDescent="0.25">
      <c r="N7" t="s">
        <v>438</v>
      </c>
      <c r="O7">
        <v>1</v>
      </c>
      <c r="P7" t="s">
        <v>260</v>
      </c>
      <c r="Y7" t="s">
        <v>426</v>
      </c>
      <c r="Z7">
        <v>1</v>
      </c>
    </row>
    <row r="8" spans="1:27" x14ac:dyDescent="0.25">
      <c r="N8" t="s">
        <v>439</v>
      </c>
      <c r="O8">
        <v>0</v>
      </c>
      <c r="Y8" t="s">
        <v>427</v>
      </c>
      <c r="Z8">
        <v>0</v>
      </c>
    </row>
    <row r="11" spans="1:27" x14ac:dyDescent="0.25">
      <c r="M11" s="41"/>
    </row>
    <row r="12" spans="1:27" x14ac:dyDescent="0.25">
      <c r="M12" s="41"/>
    </row>
    <row r="13" spans="1:27" x14ac:dyDescent="0.25">
      <c r="A13" s="41"/>
      <c r="B13" s="41"/>
      <c r="C13" s="41"/>
      <c r="D13" s="41"/>
      <c r="E13" s="41"/>
      <c r="F13" s="41"/>
      <c r="G13" s="41"/>
      <c r="H13" s="41"/>
      <c r="I13" s="41"/>
      <c r="J13" s="41"/>
      <c r="K13" s="41"/>
      <c r="L13" s="41"/>
      <c r="M13" s="41"/>
      <c r="R13" t="s">
        <v>160</v>
      </c>
    </row>
    <row r="14" spans="1:27" x14ac:dyDescent="0.25">
      <c r="A14" s="41"/>
      <c r="B14" s="41" t="s">
        <v>81</v>
      </c>
      <c r="C14" s="41"/>
      <c r="D14" s="41"/>
      <c r="E14" s="41" t="s">
        <v>82</v>
      </c>
      <c r="F14" s="41"/>
      <c r="G14" s="41"/>
      <c r="H14" s="41" t="s">
        <v>83</v>
      </c>
      <c r="I14" s="41"/>
      <c r="J14" s="41"/>
      <c r="K14" s="41" t="s">
        <v>84</v>
      </c>
      <c r="L14" s="41"/>
      <c r="M14" s="41"/>
      <c r="O14" s="254" t="s">
        <v>547</v>
      </c>
      <c r="P14" s="254"/>
      <c r="Q14" s="37"/>
      <c r="R14" s="29" t="s">
        <v>488</v>
      </c>
      <c r="S14" s="37"/>
      <c r="T14" s="37"/>
      <c r="U14" s="37"/>
      <c r="V14" s="37"/>
      <c r="W14" s="37"/>
      <c r="X14" s="37"/>
      <c r="Y14" s="37"/>
      <c r="Z14" s="37"/>
      <c r="AA14" s="37"/>
    </row>
    <row r="15" spans="1:27" x14ac:dyDescent="0.25">
      <c r="A15" s="41" t="s">
        <v>48</v>
      </c>
      <c r="B15" s="41" t="s">
        <v>15</v>
      </c>
      <c r="C15" s="41" t="s">
        <v>16</v>
      </c>
      <c r="D15" s="41" t="s">
        <v>50</v>
      </c>
      <c r="E15" s="41" t="s">
        <v>15</v>
      </c>
      <c r="F15" s="41" t="s">
        <v>16</v>
      </c>
      <c r="G15" s="41" t="s">
        <v>50</v>
      </c>
      <c r="H15" s="41" t="s">
        <v>15</v>
      </c>
      <c r="I15" s="41" t="s">
        <v>16</v>
      </c>
      <c r="J15" s="41" t="s">
        <v>50</v>
      </c>
      <c r="K15" s="41" t="s">
        <v>15</v>
      </c>
      <c r="L15" s="41" t="s">
        <v>16</v>
      </c>
      <c r="M15" s="41" t="s">
        <v>50</v>
      </c>
      <c r="N15" s="38"/>
      <c r="O15" s="38" t="s">
        <v>15</v>
      </c>
      <c r="P15" s="38" t="s">
        <v>16</v>
      </c>
      <c r="Q15" s="37"/>
      <c r="R15" s="40"/>
      <c r="S15" s="37"/>
      <c r="T15" s="37"/>
      <c r="U15" s="37"/>
      <c r="V15" s="37"/>
      <c r="W15" s="37"/>
      <c r="X15" s="37"/>
      <c r="Y15" s="37"/>
      <c r="Z15" s="37"/>
      <c r="AA15" s="37"/>
    </row>
    <row r="16" spans="1:27" x14ac:dyDescent="0.25">
      <c r="A16" s="38" t="s">
        <v>27</v>
      </c>
      <c r="B16" s="38">
        <v>47</v>
      </c>
      <c r="C16" s="38">
        <v>47</v>
      </c>
      <c r="D16" s="77">
        <v>100</v>
      </c>
      <c r="E16" s="38">
        <v>27</v>
      </c>
      <c r="F16" s="38">
        <v>15</v>
      </c>
      <c r="G16" s="38">
        <v>55.56</v>
      </c>
      <c r="H16" s="38">
        <v>32</v>
      </c>
      <c r="I16" s="38">
        <v>0</v>
      </c>
      <c r="J16" s="38">
        <v>0</v>
      </c>
      <c r="K16" s="38">
        <v>38</v>
      </c>
      <c r="L16" s="38">
        <v>0</v>
      </c>
      <c r="M16" s="38">
        <v>0</v>
      </c>
      <c r="N16" s="38"/>
      <c r="O16" s="38"/>
      <c r="P16" s="38"/>
      <c r="Q16" s="188" t="e">
        <f>(P16*100)/O16</f>
        <v>#DIV/0!</v>
      </c>
      <c r="R16" s="180"/>
      <c r="S16" s="37"/>
      <c r="T16" s="37"/>
      <c r="U16" s="37"/>
      <c r="V16" s="37"/>
      <c r="W16" s="37"/>
      <c r="X16" s="188"/>
      <c r="Y16" s="37"/>
      <c r="Z16" s="188"/>
      <c r="AA16" s="37"/>
    </row>
    <row r="17" spans="1:27" x14ac:dyDescent="0.25">
      <c r="A17" s="38" t="s">
        <v>18</v>
      </c>
      <c r="B17" s="38">
        <v>32</v>
      </c>
      <c r="C17" s="38">
        <v>32</v>
      </c>
      <c r="D17" s="77">
        <v>100</v>
      </c>
      <c r="E17" s="38">
        <v>26</v>
      </c>
      <c r="F17" s="38">
        <v>9</v>
      </c>
      <c r="G17" s="38">
        <v>34.619999999999997</v>
      </c>
      <c r="H17" s="38">
        <v>34</v>
      </c>
      <c r="I17" s="38">
        <v>0</v>
      </c>
      <c r="J17" s="201">
        <v>0</v>
      </c>
      <c r="K17" s="38">
        <v>29</v>
      </c>
      <c r="L17" s="38">
        <v>0</v>
      </c>
      <c r="M17" s="38">
        <v>0</v>
      </c>
      <c r="N17" s="38"/>
      <c r="O17" s="38"/>
      <c r="P17" s="38"/>
      <c r="Q17" s="188" t="e">
        <f t="shared" ref="Q17:Q25" si="0">(P17*100)/O17</f>
        <v>#DIV/0!</v>
      </c>
      <c r="R17" s="180"/>
      <c r="S17" s="37"/>
      <c r="T17" s="37"/>
      <c r="U17" s="37"/>
      <c r="V17" s="37"/>
      <c r="W17" s="37"/>
      <c r="X17" s="188"/>
      <c r="Y17" s="37"/>
      <c r="Z17" s="188"/>
      <c r="AA17" s="37"/>
    </row>
    <row r="18" spans="1:27" x14ac:dyDescent="0.25">
      <c r="A18" s="38" t="s">
        <v>42</v>
      </c>
      <c r="B18" s="38">
        <v>25</v>
      </c>
      <c r="C18" s="38">
        <v>25</v>
      </c>
      <c r="D18" s="77">
        <v>100</v>
      </c>
      <c r="E18" s="38">
        <v>20</v>
      </c>
      <c r="F18" s="38">
        <v>14</v>
      </c>
      <c r="G18" s="38">
        <v>70</v>
      </c>
      <c r="H18" s="38">
        <v>30</v>
      </c>
      <c r="I18" s="38">
        <v>0</v>
      </c>
      <c r="J18" s="201">
        <v>0</v>
      </c>
      <c r="K18" s="38">
        <v>24</v>
      </c>
      <c r="L18" s="38">
        <v>0</v>
      </c>
      <c r="M18" s="38">
        <v>0</v>
      </c>
      <c r="N18" s="38"/>
      <c r="O18" s="38"/>
      <c r="P18" s="38"/>
      <c r="Q18" s="188" t="e">
        <f t="shared" si="0"/>
        <v>#DIV/0!</v>
      </c>
      <c r="R18" s="180"/>
      <c r="S18" s="37"/>
      <c r="T18" s="37"/>
      <c r="U18" s="37"/>
      <c r="V18" s="37"/>
      <c r="W18" s="37"/>
      <c r="X18" s="188"/>
      <c r="Y18" s="37"/>
      <c r="Z18" s="188"/>
      <c r="AA18" s="37"/>
    </row>
    <row r="19" spans="1:27" x14ac:dyDescent="0.25">
      <c r="A19" s="38" t="s">
        <v>44</v>
      </c>
      <c r="B19" s="38">
        <v>21</v>
      </c>
      <c r="C19" s="38">
        <v>21</v>
      </c>
      <c r="D19" s="77">
        <v>100</v>
      </c>
      <c r="E19" s="38">
        <v>14</v>
      </c>
      <c r="F19" s="38">
        <v>4</v>
      </c>
      <c r="G19" s="38">
        <v>28.57</v>
      </c>
      <c r="H19" s="38">
        <v>18</v>
      </c>
      <c r="I19" s="38">
        <v>0</v>
      </c>
      <c r="J19" s="201">
        <v>0</v>
      </c>
      <c r="K19" s="38">
        <v>15</v>
      </c>
      <c r="L19" s="38">
        <v>0</v>
      </c>
      <c r="M19" s="38">
        <v>0</v>
      </c>
      <c r="N19" s="38"/>
      <c r="O19" s="38"/>
      <c r="P19" s="38"/>
      <c r="Q19" s="188" t="e">
        <f t="shared" si="0"/>
        <v>#DIV/0!</v>
      </c>
      <c r="R19" s="180"/>
      <c r="S19" s="37"/>
      <c r="T19" s="37"/>
      <c r="U19" s="37"/>
      <c r="V19" s="37"/>
      <c r="W19" s="37"/>
      <c r="X19" s="188"/>
      <c r="Y19" s="37"/>
      <c r="Z19" s="188"/>
      <c r="AA19" s="37"/>
    </row>
    <row r="20" spans="1:27" x14ac:dyDescent="0.25">
      <c r="A20" s="38" t="s">
        <v>24</v>
      </c>
      <c r="B20" s="38">
        <v>20</v>
      </c>
      <c r="C20" s="38">
        <v>20</v>
      </c>
      <c r="D20" s="77">
        <v>100</v>
      </c>
      <c r="E20" s="38">
        <v>31</v>
      </c>
      <c r="F20" s="38">
        <v>20</v>
      </c>
      <c r="G20" s="38">
        <v>64.52</v>
      </c>
      <c r="H20" s="38">
        <v>22</v>
      </c>
      <c r="I20" s="38">
        <v>0</v>
      </c>
      <c r="J20" s="201">
        <v>0</v>
      </c>
      <c r="K20" s="38">
        <v>27</v>
      </c>
      <c r="L20" s="38">
        <v>0</v>
      </c>
      <c r="M20" s="38">
        <v>0</v>
      </c>
      <c r="N20" s="38"/>
      <c r="O20" s="38"/>
      <c r="P20" s="38"/>
      <c r="Q20" s="188" t="e">
        <f t="shared" si="0"/>
        <v>#DIV/0!</v>
      </c>
      <c r="R20" s="180"/>
      <c r="S20" s="37"/>
      <c r="T20" s="37"/>
      <c r="U20" s="37"/>
      <c r="V20" s="37"/>
      <c r="W20" s="37"/>
      <c r="X20" s="188"/>
      <c r="Y20" s="37"/>
      <c r="Z20" s="188"/>
      <c r="AA20" s="37"/>
    </row>
    <row r="21" spans="1:27" x14ac:dyDescent="0.25">
      <c r="A21" s="38" t="s">
        <v>38</v>
      </c>
      <c r="B21" s="38">
        <v>14</v>
      </c>
      <c r="C21" s="38">
        <v>14</v>
      </c>
      <c r="D21" s="77">
        <v>100</v>
      </c>
      <c r="E21" s="38">
        <v>14</v>
      </c>
      <c r="F21" s="38">
        <v>9</v>
      </c>
      <c r="G21" s="38">
        <v>64.290000000000006</v>
      </c>
      <c r="H21" s="38">
        <v>15</v>
      </c>
      <c r="I21" s="38">
        <v>0</v>
      </c>
      <c r="J21" s="201">
        <v>0</v>
      </c>
      <c r="K21" s="38">
        <v>12</v>
      </c>
      <c r="L21" s="38">
        <v>0</v>
      </c>
      <c r="M21" s="38">
        <v>0</v>
      </c>
      <c r="N21" s="38"/>
      <c r="O21" s="38"/>
      <c r="P21" s="38"/>
      <c r="Q21" s="188" t="e">
        <f t="shared" si="0"/>
        <v>#DIV/0!</v>
      </c>
      <c r="R21" s="180"/>
      <c r="S21" s="37"/>
      <c r="T21" s="37"/>
      <c r="U21" s="37"/>
      <c r="V21" s="37"/>
      <c r="W21" s="37"/>
      <c r="X21" s="188"/>
      <c r="Y21" s="37"/>
      <c r="Z21" s="188"/>
      <c r="AA21" s="37"/>
    </row>
    <row r="22" spans="1:27" x14ac:dyDescent="0.25">
      <c r="A22" s="38" t="s">
        <v>34</v>
      </c>
      <c r="B22" s="38">
        <v>12</v>
      </c>
      <c r="C22" s="38">
        <v>12</v>
      </c>
      <c r="D22" s="77">
        <v>100</v>
      </c>
      <c r="E22" s="38">
        <v>15</v>
      </c>
      <c r="F22" s="38">
        <v>7</v>
      </c>
      <c r="G22" s="38">
        <v>46.67</v>
      </c>
      <c r="H22" s="38">
        <v>36</v>
      </c>
      <c r="I22" s="38">
        <v>0</v>
      </c>
      <c r="J22" s="201">
        <v>0</v>
      </c>
      <c r="K22" s="38">
        <v>22</v>
      </c>
      <c r="L22" s="38">
        <v>0</v>
      </c>
      <c r="M22" s="38">
        <v>0</v>
      </c>
      <c r="N22" s="38"/>
      <c r="O22" s="38"/>
      <c r="P22" s="38"/>
      <c r="Q22" s="188" t="e">
        <f t="shared" si="0"/>
        <v>#DIV/0!</v>
      </c>
      <c r="R22" s="180"/>
      <c r="S22" s="37"/>
      <c r="T22" s="37"/>
      <c r="U22" s="37"/>
      <c r="V22" s="37"/>
      <c r="W22" s="37"/>
      <c r="X22" s="188"/>
      <c r="Y22" s="37"/>
      <c r="Z22" s="188"/>
      <c r="AA22" s="37"/>
    </row>
    <row r="23" spans="1:27" x14ac:dyDescent="0.25">
      <c r="A23" s="38" t="s">
        <v>36</v>
      </c>
      <c r="B23" s="38">
        <v>11</v>
      </c>
      <c r="C23" s="38">
        <v>11</v>
      </c>
      <c r="D23" s="77">
        <v>100</v>
      </c>
      <c r="E23" s="38">
        <v>7</v>
      </c>
      <c r="F23" s="38">
        <v>5</v>
      </c>
      <c r="G23" s="38">
        <v>71.430000000000007</v>
      </c>
      <c r="H23" s="38">
        <v>15</v>
      </c>
      <c r="I23" s="38">
        <v>0</v>
      </c>
      <c r="J23" s="38">
        <v>0</v>
      </c>
      <c r="K23" s="38">
        <v>13</v>
      </c>
      <c r="L23" s="38">
        <v>0</v>
      </c>
      <c r="M23" s="38">
        <v>0</v>
      </c>
      <c r="N23" s="38"/>
      <c r="O23" s="38"/>
      <c r="P23" s="38"/>
      <c r="Q23" s="188" t="e">
        <f t="shared" si="0"/>
        <v>#DIV/0!</v>
      </c>
      <c r="R23" s="180"/>
      <c r="S23" s="37"/>
      <c r="T23" s="37"/>
      <c r="U23" s="37"/>
      <c r="V23" s="37"/>
      <c r="W23" s="37"/>
      <c r="X23" s="188"/>
      <c r="Y23" s="37"/>
      <c r="Z23" s="188"/>
      <c r="AA23" s="37"/>
    </row>
    <row r="24" spans="1:27" x14ac:dyDescent="0.25">
      <c r="A24" s="38" t="s">
        <v>26</v>
      </c>
      <c r="B24" s="38">
        <v>10</v>
      </c>
      <c r="C24" s="38">
        <v>10</v>
      </c>
      <c r="D24" s="77">
        <v>100</v>
      </c>
      <c r="E24" s="38">
        <v>17</v>
      </c>
      <c r="F24" s="38">
        <v>2</v>
      </c>
      <c r="G24" s="38">
        <v>11.76</v>
      </c>
      <c r="H24" s="38">
        <v>21</v>
      </c>
      <c r="I24" s="38">
        <v>0</v>
      </c>
      <c r="J24" s="38">
        <v>0</v>
      </c>
      <c r="K24" s="38">
        <v>11</v>
      </c>
      <c r="L24" s="38">
        <v>0</v>
      </c>
      <c r="M24" s="38">
        <v>0</v>
      </c>
      <c r="N24" s="38"/>
      <c r="O24" s="38"/>
      <c r="P24" s="38"/>
      <c r="Q24" s="188" t="e">
        <f t="shared" si="0"/>
        <v>#DIV/0!</v>
      </c>
      <c r="R24" s="180"/>
      <c r="S24" s="37"/>
      <c r="T24" s="37"/>
      <c r="U24" s="37"/>
      <c r="V24" s="37"/>
      <c r="W24" s="37"/>
      <c r="X24" s="188"/>
      <c r="Y24" s="37"/>
      <c r="Z24" s="188"/>
      <c r="AA24" s="37"/>
    </row>
    <row r="25" spans="1:27" x14ac:dyDescent="0.25">
      <c r="A25" s="38" t="s">
        <v>19</v>
      </c>
      <c r="B25" s="38">
        <v>8</v>
      </c>
      <c r="C25" s="38">
        <v>8</v>
      </c>
      <c r="D25" s="77">
        <v>100</v>
      </c>
      <c r="E25" s="38">
        <v>12</v>
      </c>
      <c r="F25" s="38">
        <v>10</v>
      </c>
      <c r="G25" s="38">
        <v>83.33</v>
      </c>
      <c r="H25" s="38">
        <v>15</v>
      </c>
      <c r="I25" s="38">
        <v>0</v>
      </c>
      <c r="J25" s="38">
        <v>0</v>
      </c>
      <c r="K25" s="38">
        <v>10</v>
      </c>
      <c r="L25" s="38">
        <v>0</v>
      </c>
      <c r="M25" s="38">
        <v>0</v>
      </c>
      <c r="N25" s="38"/>
      <c r="O25" s="38"/>
      <c r="P25" s="38"/>
      <c r="Q25" s="188" t="e">
        <f t="shared" si="0"/>
        <v>#DIV/0!</v>
      </c>
      <c r="R25" s="180"/>
      <c r="S25" s="37"/>
      <c r="T25" s="37"/>
      <c r="U25" s="37"/>
      <c r="V25" s="37"/>
      <c r="W25" s="37"/>
      <c r="X25" s="188"/>
      <c r="Y25" s="37"/>
      <c r="Z25" s="188"/>
      <c r="AA25" s="37"/>
    </row>
    <row r="26" spans="1:27" x14ac:dyDescent="0.25">
      <c r="A26" s="38" t="s">
        <v>39</v>
      </c>
      <c r="B26" s="38">
        <v>8</v>
      </c>
      <c r="C26" s="38">
        <v>8</v>
      </c>
      <c r="D26" s="77">
        <v>100</v>
      </c>
      <c r="E26" s="38">
        <v>14</v>
      </c>
      <c r="F26" s="38">
        <v>10</v>
      </c>
      <c r="G26" s="38">
        <v>71.430000000000007</v>
      </c>
      <c r="H26" s="38">
        <v>12</v>
      </c>
      <c r="I26" s="38">
        <v>0</v>
      </c>
      <c r="J26" s="38">
        <v>0</v>
      </c>
      <c r="K26" s="38">
        <v>9</v>
      </c>
      <c r="L26" s="38">
        <v>0</v>
      </c>
      <c r="M26" s="38">
        <v>0</v>
      </c>
      <c r="N26" s="38"/>
      <c r="O26" s="38"/>
      <c r="P26" s="38"/>
      <c r="Q26" s="188" t="e">
        <f t="shared" ref="Q26:Q47" si="1">(P26*100)/O26</f>
        <v>#DIV/0!</v>
      </c>
      <c r="R26" s="180"/>
      <c r="S26" s="37"/>
      <c r="T26" s="37"/>
      <c r="U26" s="37"/>
      <c r="V26" s="37"/>
      <c r="W26" s="37"/>
      <c r="X26" s="188"/>
      <c r="Y26" s="37"/>
      <c r="Z26" s="188"/>
      <c r="AA26" s="37"/>
    </row>
    <row r="27" spans="1:27" x14ac:dyDescent="0.25">
      <c r="A27" s="38" t="s">
        <v>33</v>
      </c>
      <c r="B27" s="38">
        <v>5</v>
      </c>
      <c r="C27" s="38">
        <v>5</v>
      </c>
      <c r="D27" s="77">
        <v>100</v>
      </c>
      <c r="E27" s="38">
        <v>2</v>
      </c>
      <c r="F27" s="38">
        <v>1</v>
      </c>
      <c r="G27" s="38">
        <v>50</v>
      </c>
      <c r="H27" s="38">
        <v>2</v>
      </c>
      <c r="I27" s="38">
        <v>0</v>
      </c>
      <c r="J27" s="38">
        <v>0</v>
      </c>
      <c r="K27" s="38">
        <v>3</v>
      </c>
      <c r="L27" s="38">
        <v>0</v>
      </c>
      <c r="M27" s="38">
        <v>0</v>
      </c>
      <c r="N27" s="38"/>
      <c r="O27" s="38"/>
      <c r="P27" s="38"/>
      <c r="Q27" s="188" t="e">
        <f t="shared" si="1"/>
        <v>#DIV/0!</v>
      </c>
      <c r="R27" s="180"/>
      <c r="S27" s="37"/>
      <c r="T27" s="37"/>
      <c r="U27" s="37"/>
      <c r="V27" s="37"/>
      <c r="W27" s="37"/>
      <c r="X27" s="188"/>
      <c r="Y27" s="37"/>
      <c r="Z27" s="188"/>
      <c r="AA27" s="37"/>
    </row>
    <row r="28" spans="1:27" x14ac:dyDescent="0.25">
      <c r="A28" s="38" t="s">
        <v>22</v>
      </c>
      <c r="B28" s="38">
        <v>2</v>
      </c>
      <c r="C28" s="38">
        <v>2</v>
      </c>
      <c r="D28" s="77">
        <v>100</v>
      </c>
      <c r="E28" s="38">
        <v>3</v>
      </c>
      <c r="F28" s="38">
        <v>2</v>
      </c>
      <c r="G28" s="38">
        <v>66.67</v>
      </c>
      <c r="H28" s="38">
        <v>2</v>
      </c>
      <c r="I28" s="38">
        <v>0</v>
      </c>
      <c r="J28" s="38">
        <v>0</v>
      </c>
      <c r="K28" s="38">
        <v>2</v>
      </c>
      <c r="L28" s="38">
        <v>0</v>
      </c>
      <c r="M28" s="38">
        <v>0</v>
      </c>
      <c r="N28" s="38"/>
      <c r="O28" s="38"/>
      <c r="P28" s="38"/>
      <c r="Q28" s="188" t="e">
        <f t="shared" si="1"/>
        <v>#DIV/0!</v>
      </c>
      <c r="R28" s="180"/>
      <c r="S28" s="37"/>
      <c r="T28" s="37"/>
      <c r="U28" s="37"/>
      <c r="V28" s="37"/>
      <c r="W28" s="37"/>
      <c r="X28" s="188"/>
      <c r="Y28" s="37"/>
      <c r="Z28" s="188"/>
      <c r="AA28" s="37"/>
    </row>
    <row r="29" spans="1:27" x14ac:dyDescent="0.25">
      <c r="A29" s="38" t="s">
        <v>30</v>
      </c>
      <c r="B29" s="38">
        <v>62</v>
      </c>
      <c r="C29" s="38">
        <v>61</v>
      </c>
      <c r="D29" s="77">
        <v>98.39</v>
      </c>
      <c r="E29" s="38">
        <v>55</v>
      </c>
      <c r="F29" s="38">
        <v>25</v>
      </c>
      <c r="G29" s="38">
        <v>45.45</v>
      </c>
      <c r="H29" s="38">
        <v>56</v>
      </c>
      <c r="I29" s="38">
        <v>0</v>
      </c>
      <c r="J29" s="38">
        <v>0</v>
      </c>
      <c r="K29" s="38">
        <v>56</v>
      </c>
      <c r="L29" s="38">
        <v>0</v>
      </c>
      <c r="M29" s="38">
        <v>0</v>
      </c>
      <c r="N29" s="38"/>
      <c r="O29" s="38"/>
      <c r="P29" s="38"/>
      <c r="Q29" s="188" t="e">
        <f t="shared" si="1"/>
        <v>#DIV/0!</v>
      </c>
      <c r="R29" s="180"/>
      <c r="S29" s="37"/>
      <c r="T29" s="37"/>
      <c r="U29" s="37"/>
      <c r="V29" s="37"/>
      <c r="W29" s="37"/>
      <c r="X29" s="188"/>
      <c r="Y29" s="37"/>
      <c r="Z29" s="188"/>
      <c r="AA29" s="37"/>
    </row>
    <row r="30" spans="1:27" x14ac:dyDescent="0.25">
      <c r="A30" s="38" t="s">
        <v>40</v>
      </c>
      <c r="B30" s="38">
        <v>55</v>
      </c>
      <c r="C30" s="38">
        <v>54</v>
      </c>
      <c r="D30" s="77">
        <v>98.18</v>
      </c>
      <c r="E30" s="38">
        <v>59</v>
      </c>
      <c r="F30" s="38">
        <v>29</v>
      </c>
      <c r="G30" s="38">
        <v>49.15</v>
      </c>
      <c r="H30" s="38">
        <v>46</v>
      </c>
      <c r="I30" s="38">
        <v>0</v>
      </c>
      <c r="J30" s="38">
        <v>0</v>
      </c>
      <c r="K30" s="38">
        <v>48</v>
      </c>
      <c r="L30" s="38">
        <v>0</v>
      </c>
      <c r="M30" s="38">
        <v>0</v>
      </c>
      <c r="N30" s="38"/>
      <c r="O30" s="38"/>
      <c r="P30" s="38"/>
      <c r="Q30" s="188" t="e">
        <f t="shared" si="1"/>
        <v>#DIV/0!</v>
      </c>
      <c r="R30" s="180"/>
      <c r="S30" s="37"/>
      <c r="T30" s="37"/>
      <c r="U30" s="37"/>
      <c r="V30" s="37"/>
      <c r="W30" s="37"/>
      <c r="X30" s="188"/>
      <c r="Y30" s="37"/>
      <c r="Z30" s="188"/>
      <c r="AA30" s="37"/>
    </row>
    <row r="31" spans="1:27" x14ac:dyDescent="0.25">
      <c r="A31" s="38" t="s">
        <v>46</v>
      </c>
      <c r="B31" s="38">
        <v>38</v>
      </c>
      <c r="C31" s="38">
        <v>37</v>
      </c>
      <c r="D31" s="77">
        <v>97.37</v>
      </c>
      <c r="E31" s="38">
        <v>17</v>
      </c>
      <c r="F31" s="38">
        <v>6</v>
      </c>
      <c r="G31" s="38">
        <v>35.29</v>
      </c>
      <c r="H31" s="38">
        <v>34</v>
      </c>
      <c r="I31" s="38">
        <v>0</v>
      </c>
      <c r="J31" s="38">
        <v>0</v>
      </c>
      <c r="K31" s="38">
        <v>29</v>
      </c>
      <c r="L31" s="38">
        <v>0</v>
      </c>
      <c r="M31" s="38">
        <v>0</v>
      </c>
      <c r="N31" s="38"/>
      <c r="O31" s="38"/>
      <c r="P31" s="38"/>
      <c r="Q31" s="188" t="e">
        <f t="shared" si="1"/>
        <v>#DIV/0!</v>
      </c>
      <c r="R31" s="180"/>
      <c r="S31" s="37"/>
      <c r="T31" s="37"/>
      <c r="U31" s="37"/>
      <c r="V31" s="37"/>
      <c r="W31" s="37"/>
      <c r="X31" s="188"/>
      <c r="Y31" s="37"/>
      <c r="Z31" s="188"/>
      <c r="AA31" s="37"/>
    </row>
    <row r="32" spans="1:27" x14ac:dyDescent="0.25">
      <c r="A32" s="38" t="s">
        <v>35</v>
      </c>
      <c r="B32" s="38">
        <v>35</v>
      </c>
      <c r="C32" s="38">
        <v>34</v>
      </c>
      <c r="D32" s="77">
        <v>97.14</v>
      </c>
      <c r="E32" s="38">
        <v>34</v>
      </c>
      <c r="F32" s="38">
        <v>18</v>
      </c>
      <c r="G32" s="38">
        <v>52.94</v>
      </c>
      <c r="H32" s="38">
        <v>26</v>
      </c>
      <c r="I32" s="38">
        <v>0</v>
      </c>
      <c r="J32" s="38">
        <v>0</v>
      </c>
      <c r="K32" s="38">
        <v>35</v>
      </c>
      <c r="L32" s="38">
        <v>0</v>
      </c>
      <c r="M32" s="38">
        <v>0</v>
      </c>
      <c r="N32" s="38"/>
      <c r="O32" s="38"/>
      <c r="P32" s="38"/>
      <c r="Q32" s="188" t="e">
        <f t="shared" si="1"/>
        <v>#DIV/0!</v>
      </c>
      <c r="R32" s="180"/>
      <c r="S32" s="37"/>
      <c r="T32" s="37"/>
      <c r="U32" s="37"/>
      <c r="V32" s="37"/>
      <c r="W32" s="37"/>
      <c r="X32" s="188"/>
      <c r="Y32" s="37"/>
      <c r="Z32" s="188"/>
      <c r="AA32" s="37"/>
    </row>
    <row r="33" spans="1:27" x14ac:dyDescent="0.25">
      <c r="A33" s="38" t="s">
        <v>20</v>
      </c>
      <c r="B33" s="38">
        <v>31</v>
      </c>
      <c r="C33" s="38">
        <v>30</v>
      </c>
      <c r="D33" s="77">
        <v>96.77</v>
      </c>
      <c r="E33" s="38">
        <v>25</v>
      </c>
      <c r="F33" s="38">
        <v>17</v>
      </c>
      <c r="G33" s="38">
        <v>68</v>
      </c>
      <c r="H33" s="38">
        <v>37</v>
      </c>
      <c r="I33" s="38">
        <v>0</v>
      </c>
      <c r="J33" s="38">
        <v>0</v>
      </c>
      <c r="K33" s="38">
        <v>27</v>
      </c>
      <c r="L33" s="38">
        <v>0</v>
      </c>
      <c r="M33" s="38">
        <v>0</v>
      </c>
      <c r="N33" s="38"/>
      <c r="O33" s="38"/>
      <c r="P33" s="38"/>
      <c r="Q33" s="188" t="e">
        <f t="shared" si="1"/>
        <v>#DIV/0!</v>
      </c>
      <c r="R33" s="180"/>
      <c r="S33" s="37"/>
      <c r="T33" s="37"/>
      <c r="U33" s="37"/>
      <c r="V33" s="37"/>
      <c r="W33" s="37"/>
      <c r="X33" s="188"/>
      <c r="Y33" s="37"/>
      <c r="Z33" s="188"/>
      <c r="AA33" s="37"/>
    </row>
    <row r="34" spans="1:27" x14ac:dyDescent="0.25">
      <c r="A34" s="38" t="s">
        <v>25</v>
      </c>
      <c r="B34" s="38">
        <v>27</v>
      </c>
      <c r="C34" s="38">
        <v>26</v>
      </c>
      <c r="D34" s="77">
        <v>96.3</v>
      </c>
      <c r="E34" s="38">
        <v>31</v>
      </c>
      <c r="F34" s="38">
        <v>16</v>
      </c>
      <c r="G34" s="38">
        <v>51.61</v>
      </c>
      <c r="H34" s="38">
        <v>27</v>
      </c>
      <c r="I34" s="38">
        <v>0</v>
      </c>
      <c r="J34" s="38">
        <v>0</v>
      </c>
      <c r="K34" s="38">
        <v>22</v>
      </c>
      <c r="L34" s="38">
        <v>0</v>
      </c>
      <c r="M34" s="38">
        <v>0</v>
      </c>
      <c r="N34" s="38"/>
      <c r="O34" s="38"/>
      <c r="P34" s="38"/>
      <c r="Q34" s="188" t="e">
        <f t="shared" si="1"/>
        <v>#DIV/0!</v>
      </c>
      <c r="R34" s="180"/>
      <c r="S34" s="37"/>
      <c r="T34" s="37"/>
      <c r="U34" s="37"/>
      <c r="V34" s="37"/>
      <c r="W34" s="37"/>
      <c r="X34" s="188"/>
      <c r="Y34" s="37"/>
      <c r="Z34" s="188"/>
      <c r="AA34" s="37"/>
    </row>
    <row r="35" spans="1:27" x14ac:dyDescent="0.25">
      <c r="A35" s="38" t="s">
        <v>45</v>
      </c>
      <c r="B35" s="38">
        <v>26</v>
      </c>
      <c r="C35" s="38">
        <v>25</v>
      </c>
      <c r="D35" s="77">
        <v>96.15</v>
      </c>
      <c r="E35" s="38">
        <v>19</v>
      </c>
      <c r="F35" s="38">
        <v>6</v>
      </c>
      <c r="G35" s="38">
        <v>31.58</v>
      </c>
      <c r="H35" s="38">
        <v>24</v>
      </c>
      <c r="I35" s="38">
        <v>0</v>
      </c>
      <c r="J35" s="38">
        <v>0</v>
      </c>
      <c r="K35" s="38">
        <v>23</v>
      </c>
      <c r="L35" s="38">
        <v>0</v>
      </c>
      <c r="M35" s="38">
        <v>0</v>
      </c>
      <c r="N35" s="38"/>
      <c r="O35" s="38"/>
      <c r="P35" s="38"/>
      <c r="Q35" s="188" t="e">
        <f t="shared" si="1"/>
        <v>#DIV/0!</v>
      </c>
      <c r="R35" s="163"/>
      <c r="S35" s="37"/>
      <c r="T35" s="37"/>
      <c r="U35" s="37"/>
      <c r="V35" s="37"/>
      <c r="W35" s="37"/>
      <c r="X35" s="188"/>
      <c r="Y35" s="37"/>
      <c r="Z35" s="188"/>
      <c r="AA35" s="37"/>
    </row>
    <row r="36" spans="1:27" x14ac:dyDescent="0.25">
      <c r="A36" s="38" t="s">
        <v>37</v>
      </c>
      <c r="B36" s="38">
        <v>34</v>
      </c>
      <c r="C36" s="38">
        <v>31</v>
      </c>
      <c r="D36" s="77">
        <v>91.18</v>
      </c>
      <c r="E36" s="38">
        <v>41</v>
      </c>
      <c r="F36" s="38">
        <v>25</v>
      </c>
      <c r="G36" s="38">
        <v>60.98</v>
      </c>
      <c r="H36" s="38">
        <v>41</v>
      </c>
      <c r="I36" s="38">
        <v>0</v>
      </c>
      <c r="J36" s="38">
        <v>0</v>
      </c>
      <c r="K36" s="38">
        <v>39</v>
      </c>
      <c r="L36" s="38">
        <v>0</v>
      </c>
      <c r="M36" s="38">
        <v>0</v>
      </c>
      <c r="N36" s="38"/>
      <c r="O36" s="38"/>
      <c r="P36" s="38"/>
      <c r="Q36" s="188" t="e">
        <f t="shared" si="1"/>
        <v>#DIV/0!</v>
      </c>
      <c r="R36" s="163"/>
      <c r="S36" s="37"/>
      <c r="T36" s="37"/>
      <c r="U36" s="37"/>
      <c r="V36" s="37"/>
      <c r="W36" s="37"/>
      <c r="X36" s="188"/>
      <c r="Y36" s="37"/>
      <c r="Z36" s="188"/>
      <c r="AA36" s="37"/>
    </row>
    <row r="37" spans="1:27" x14ac:dyDescent="0.25">
      <c r="A37" s="38" t="s">
        <v>31</v>
      </c>
      <c r="B37" s="38">
        <v>33</v>
      </c>
      <c r="C37" s="38">
        <v>30</v>
      </c>
      <c r="D37" s="77">
        <v>90.91</v>
      </c>
      <c r="E37" s="38">
        <v>25</v>
      </c>
      <c r="F37" s="38">
        <v>12</v>
      </c>
      <c r="G37" s="38">
        <v>48</v>
      </c>
      <c r="H37" s="38">
        <v>22</v>
      </c>
      <c r="I37" s="38">
        <v>0</v>
      </c>
      <c r="J37" s="38">
        <v>0</v>
      </c>
      <c r="K37" s="38">
        <v>26</v>
      </c>
      <c r="L37" s="38">
        <v>0</v>
      </c>
      <c r="M37" s="38">
        <v>0</v>
      </c>
      <c r="N37" s="38"/>
      <c r="O37" s="38"/>
      <c r="P37" s="38"/>
      <c r="Q37" s="188" t="e">
        <f t="shared" si="1"/>
        <v>#DIV/0!</v>
      </c>
      <c r="R37" s="163"/>
      <c r="S37" s="37"/>
      <c r="T37" s="37"/>
      <c r="U37" s="37"/>
      <c r="V37" s="37"/>
      <c r="W37" s="37"/>
      <c r="X37" s="188"/>
      <c r="Y37" s="37"/>
      <c r="Z37" s="188"/>
      <c r="AA37" s="37"/>
    </row>
    <row r="38" spans="1:27" x14ac:dyDescent="0.25">
      <c r="A38" s="38" t="s">
        <v>28</v>
      </c>
      <c r="B38" s="38">
        <v>18</v>
      </c>
      <c r="C38" s="38">
        <v>16</v>
      </c>
      <c r="D38" s="20">
        <v>88.89</v>
      </c>
      <c r="E38" s="38">
        <v>15</v>
      </c>
      <c r="F38" s="38">
        <v>10</v>
      </c>
      <c r="G38" s="38">
        <v>66.67</v>
      </c>
      <c r="H38" s="38">
        <v>17</v>
      </c>
      <c r="I38" s="38">
        <v>0</v>
      </c>
      <c r="J38" s="38">
        <v>0</v>
      </c>
      <c r="K38" s="38">
        <v>28</v>
      </c>
      <c r="L38" s="38">
        <v>0</v>
      </c>
      <c r="M38" s="38">
        <v>0</v>
      </c>
      <c r="N38" s="38"/>
      <c r="O38" s="38"/>
      <c r="P38" s="38"/>
      <c r="Q38" s="188" t="e">
        <f t="shared" si="1"/>
        <v>#DIV/0!</v>
      </c>
      <c r="R38" s="163"/>
      <c r="S38" s="37"/>
      <c r="T38" s="37"/>
      <c r="U38" s="37"/>
      <c r="V38" s="37"/>
      <c r="W38" s="37"/>
      <c r="X38" s="188"/>
      <c r="Y38" s="37"/>
      <c r="Z38" s="188"/>
      <c r="AA38" s="37"/>
    </row>
    <row r="39" spans="1:27" x14ac:dyDescent="0.25">
      <c r="A39" s="38" t="s">
        <v>29</v>
      </c>
      <c r="B39" s="38">
        <v>11</v>
      </c>
      <c r="C39" s="38">
        <v>8</v>
      </c>
      <c r="D39" s="20">
        <v>72.73</v>
      </c>
      <c r="E39" s="38">
        <v>13</v>
      </c>
      <c r="F39" s="38">
        <v>0</v>
      </c>
      <c r="G39" s="38">
        <v>0</v>
      </c>
      <c r="H39" s="38">
        <v>23</v>
      </c>
      <c r="I39" s="38">
        <v>0</v>
      </c>
      <c r="J39" s="38">
        <v>0</v>
      </c>
      <c r="K39" s="38">
        <v>18</v>
      </c>
      <c r="L39" s="38">
        <v>0</v>
      </c>
      <c r="M39" s="38">
        <v>0</v>
      </c>
      <c r="N39" s="38"/>
      <c r="O39" s="38"/>
      <c r="P39" s="38"/>
      <c r="Q39" s="188" t="e">
        <f t="shared" si="1"/>
        <v>#DIV/0!</v>
      </c>
      <c r="R39" s="163"/>
      <c r="S39" s="37"/>
      <c r="T39" s="37"/>
      <c r="U39" s="37"/>
      <c r="V39" s="37"/>
      <c r="W39" s="37"/>
      <c r="X39" s="188"/>
      <c r="Y39" s="37"/>
      <c r="Z39" s="188"/>
      <c r="AA39" s="37"/>
    </row>
    <row r="40" spans="1:27" x14ac:dyDescent="0.25">
      <c r="A40" s="38" t="s">
        <v>23</v>
      </c>
      <c r="B40" s="38">
        <v>33</v>
      </c>
      <c r="C40" s="38">
        <v>23</v>
      </c>
      <c r="D40" s="20">
        <v>69.7</v>
      </c>
      <c r="E40" s="38">
        <v>43</v>
      </c>
      <c r="F40" s="38">
        <v>7</v>
      </c>
      <c r="G40" s="38">
        <v>16.28</v>
      </c>
      <c r="H40" s="38">
        <v>47</v>
      </c>
      <c r="I40" s="38">
        <v>0</v>
      </c>
      <c r="J40" s="38">
        <v>0</v>
      </c>
      <c r="K40" s="38">
        <v>28</v>
      </c>
      <c r="L40" s="38">
        <v>0</v>
      </c>
      <c r="M40" s="38">
        <v>0</v>
      </c>
      <c r="N40" s="38"/>
      <c r="O40" s="38"/>
      <c r="P40" s="38"/>
      <c r="Q40" s="188" t="e">
        <f t="shared" si="1"/>
        <v>#DIV/0!</v>
      </c>
      <c r="R40" s="163"/>
      <c r="S40" s="37"/>
      <c r="T40" s="37"/>
      <c r="U40" s="37"/>
      <c r="V40" s="37"/>
      <c r="W40" s="37"/>
      <c r="X40" s="188"/>
      <c r="Y40" s="37"/>
      <c r="Z40" s="188"/>
      <c r="AA40" s="37"/>
    </row>
    <row r="41" spans="1:27" x14ac:dyDescent="0.25">
      <c r="A41" s="38" t="s">
        <v>32</v>
      </c>
      <c r="B41" s="38">
        <v>40</v>
      </c>
      <c r="C41" s="38">
        <v>26</v>
      </c>
      <c r="D41" s="20">
        <v>65</v>
      </c>
      <c r="E41" s="38">
        <v>41</v>
      </c>
      <c r="F41" s="38">
        <v>20</v>
      </c>
      <c r="G41" s="38">
        <v>48.78</v>
      </c>
      <c r="H41" s="38">
        <v>27</v>
      </c>
      <c r="I41" s="38">
        <v>0</v>
      </c>
      <c r="J41" s="38">
        <v>0</v>
      </c>
      <c r="K41" s="38">
        <v>36</v>
      </c>
      <c r="L41" s="38">
        <v>0</v>
      </c>
      <c r="M41" s="38">
        <v>0</v>
      </c>
      <c r="N41" s="38"/>
      <c r="O41" s="38"/>
      <c r="P41" s="38"/>
      <c r="Q41" s="188" t="e">
        <f t="shared" si="1"/>
        <v>#DIV/0!</v>
      </c>
      <c r="R41" s="163"/>
      <c r="S41" s="37"/>
      <c r="T41" s="37"/>
      <c r="U41" s="37"/>
      <c r="V41" s="37"/>
      <c r="W41" s="37"/>
      <c r="X41" s="188"/>
      <c r="Y41" s="37"/>
      <c r="Z41" s="188"/>
      <c r="AA41" s="37"/>
    </row>
    <row r="42" spans="1:27" x14ac:dyDescent="0.25">
      <c r="A42" s="38" t="s">
        <v>47</v>
      </c>
      <c r="B42" s="38">
        <v>10</v>
      </c>
      <c r="C42" s="38">
        <v>2</v>
      </c>
      <c r="D42" s="20">
        <v>20</v>
      </c>
      <c r="E42" s="38">
        <v>14</v>
      </c>
      <c r="F42" s="38">
        <v>1</v>
      </c>
      <c r="G42" s="38">
        <v>7.14</v>
      </c>
      <c r="H42" s="38">
        <v>18</v>
      </c>
      <c r="I42" s="38">
        <v>0</v>
      </c>
      <c r="J42" s="38">
        <v>0</v>
      </c>
      <c r="K42" s="38">
        <v>18</v>
      </c>
      <c r="L42" s="38">
        <v>0</v>
      </c>
      <c r="M42" s="38">
        <v>0</v>
      </c>
      <c r="N42" s="38"/>
      <c r="O42" s="38"/>
      <c r="P42" s="38"/>
      <c r="Q42" s="188" t="e">
        <f t="shared" si="1"/>
        <v>#DIV/0!</v>
      </c>
      <c r="R42" s="163"/>
      <c r="S42" s="37"/>
      <c r="T42" s="37"/>
      <c r="U42" s="37"/>
      <c r="V42" s="37"/>
      <c r="W42" s="37"/>
      <c r="X42" s="188"/>
      <c r="Y42" s="37"/>
      <c r="Z42" s="188"/>
      <c r="AA42" s="37"/>
    </row>
    <row r="43" spans="1:27" x14ac:dyDescent="0.25">
      <c r="A43" s="38" t="s">
        <v>21</v>
      </c>
      <c r="B43" s="38">
        <v>2</v>
      </c>
      <c r="C43" s="38">
        <v>0</v>
      </c>
      <c r="D43" s="20">
        <v>0</v>
      </c>
      <c r="E43" s="38">
        <v>0</v>
      </c>
      <c r="F43" s="38">
        <v>0</v>
      </c>
      <c r="G43" s="38">
        <v>0</v>
      </c>
      <c r="H43" s="38">
        <v>0</v>
      </c>
      <c r="I43" s="38">
        <v>0</v>
      </c>
      <c r="J43" s="38">
        <v>0</v>
      </c>
      <c r="K43" s="38">
        <v>0</v>
      </c>
      <c r="L43" s="38">
        <v>0</v>
      </c>
      <c r="M43" s="38">
        <v>0</v>
      </c>
      <c r="N43" s="38"/>
      <c r="O43" s="38"/>
      <c r="P43" s="38"/>
      <c r="Q43" s="188" t="e">
        <f t="shared" si="1"/>
        <v>#DIV/0!</v>
      </c>
      <c r="R43" s="163"/>
      <c r="S43" s="37"/>
      <c r="T43" s="37"/>
      <c r="U43" s="37"/>
      <c r="V43" s="37"/>
      <c r="W43" s="37"/>
      <c r="X43" s="188"/>
      <c r="Y43" s="37"/>
      <c r="Z43" s="188"/>
      <c r="AA43" s="37"/>
    </row>
    <row r="44" spans="1:27" x14ac:dyDescent="0.25">
      <c r="A44" s="38" t="s">
        <v>41</v>
      </c>
      <c r="B44" s="38">
        <v>1</v>
      </c>
      <c r="C44" s="38">
        <v>0</v>
      </c>
      <c r="D44" s="20">
        <v>0</v>
      </c>
      <c r="E44" s="38">
        <v>1</v>
      </c>
      <c r="F44" s="38">
        <v>0</v>
      </c>
      <c r="G44" s="38">
        <v>0</v>
      </c>
      <c r="H44" s="38">
        <v>1</v>
      </c>
      <c r="I44" s="38">
        <v>0</v>
      </c>
      <c r="J44" s="38">
        <v>0</v>
      </c>
      <c r="K44" s="38">
        <v>0</v>
      </c>
      <c r="L44" s="38">
        <v>0</v>
      </c>
      <c r="M44" s="38">
        <v>0</v>
      </c>
      <c r="N44" s="38"/>
      <c r="O44" s="38"/>
      <c r="P44" s="38"/>
      <c r="Q44" s="188" t="e">
        <f t="shared" si="1"/>
        <v>#DIV/0!</v>
      </c>
      <c r="R44" s="163"/>
      <c r="S44" s="37"/>
      <c r="T44" s="37"/>
      <c r="U44" s="37"/>
      <c r="V44" s="37"/>
      <c r="W44" s="37"/>
      <c r="X44" s="188"/>
      <c r="Y44" s="37"/>
      <c r="Z44" s="188"/>
      <c r="AA44" s="37"/>
    </row>
    <row r="45" spans="1:27" x14ac:dyDescent="0.25">
      <c r="A45" s="38" t="s">
        <v>43</v>
      </c>
      <c r="B45" s="38">
        <v>0</v>
      </c>
      <c r="C45" s="38">
        <v>0</v>
      </c>
      <c r="D45" s="20">
        <v>0</v>
      </c>
      <c r="E45" s="38">
        <v>0</v>
      </c>
      <c r="F45" s="38">
        <v>0</v>
      </c>
      <c r="G45" s="38">
        <v>0</v>
      </c>
      <c r="H45" s="38">
        <v>0</v>
      </c>
      <c r="I45" s="38">
        <v>0</v>
      </c>
      <c r="J45" s="38">
        <v>0</v>
      </c>
      <c r="K45" s="38">
        <v>0</v>
      </c>
      <c r="L45" s="38">
        <v>0</v>
      </c>
      <c r="M45" s="38">
        <v>0</v>
      </c>
      <c r="N45" s="38"/>
      <c r="O45" s="38"/>
      <c r="P45" s="38"/>
      <c r="Q45" s="188">
        <v>0</v>
      </c>
      <c r="R45" s="40"/>
      <c r="S45" s="37"/>
      <c r="T45" s="37"/>
      <c r="U45" s="37"/>
      <c r="V45" s="37"/>
      <c r="W45" s="37"/>
      <c r="X45" s="37"/>
      <c r="Y45" s="37"/>
      <c r="Z45" s="37"/>
      <c r="AA45" s="37"/>
    </row>
    <row r="46" spans="1:27" s="41" customFormat="1" x14ac:dyDescent="0.25">
      <c r="A46" s="38" t="s">
        <v>14</v>
      </c>
      <c r="B46" s="38">
        <v>671</v>
      </c>
      <c r="C46" s="38">
        <v>618</v>
      </c>
      <c r="D46" s="38" t="s">
        <v>728</v>
      </c>
      <c r="E46" s="38">
        <v>635</v>
      </c>
      <c r="F46" s="38">
        <v>300</v>
      </c>
      <c r="G46" s="38" t="s">
        <v>729</v>
      </c>
      <c r="H46" s="38">
        <v>700</v>
      </c>
      <c r="I46" s="38">
        <v>0</v>
      </c>
      <c r="J46" s="38" t="s">
        <v>85</v>
      </c>
      <c r="K46" s="38">
        <v>648</v>
      </c>
      <c r="L46" s="38">
        <v>0</v>
      </c>
      <c r="M46" s="38" t="s">
        <v>85</v>
      </c>
      <c r="N46" s="38"/>
      <c r="O46" s="38"/>
      <c r="P46" s="38"/>
      <c r="Q46" s="188"/>
      <c r="R46" s="40"/>
      <c r="S46" s="37"/>
      <c r="T46" s="37"/>
      <c r="U46" s="37"/>
      <c r="V46" s="37"/>
      <c r="W46" s="37"/>
      <c r="X46" s="37"/>
      <c r="Y46" s="37"/>
      <c r="Z46" s="37"/>
      <c r="AA46" s="37"/>
    </row>
    <row r="47" spans="1:27" s="41" customFormat="1" x14ac:dyDescent="0.25">
      <c r="B47" s="38"/>
      <c r="C47" s="38"/>
      <c r="D47" s="38"/>
      <c r="E47" s="38"/>
      <c r="F47" s="38"/>
      <c r="G47" s="38"/>
      <c r="H47" s="38"/>
      <c r="I47" s="38"/>
      <c r="J47" s="38"/>
      <c r="K47" s="38"/>
      <c r="L47" s="38"/>
      <c r="M47" s="38"/>
      <c r="N47" s="38"/>
      <c r="O47" s="38"/>
      <c r="P47" s="38"/>
      <c r="Q47" s="188" t="e">
        <f t="shared" si="1"/>
        <v>#DIV/0!</v>
      </c>
      <c r="R47" s="40"/>
      <c r="S47" s="37"/>
      <c r="T47" s="37"/>
      <c r="U47" s="37"/>
      <c r="V47" s="37"/>
      <c r="W47" s="37"/>
      <c r="X47" s="37"/>
      <c r="Y47" s="37"/>
      <c r="Z47" s="37"/>
      <c r="AA47" s="37"/>
    </row>
    <row r="48" spans="1:27" s="41" customFormat="1" x14ac:dyDescent="0.25">
      <c r="A48" s="38"/>
      <c r="B48" s="38"/>
      <c r="C48" s="38"/>
      <c r="D48" s="38"/>
      <c r="E48" s="38"/>
      <c r="F48" s="38"/>
      <c r="G48" s="38"/>
      <c r="H48" s="38"/>
      <c r="I48" s="38"/>
      <c r="J48" s="38"/>
      <c r="K48" s="38"/>
      <c r="L48" s="38"/>
      <c r="M48" s="38"/>
      <c r="N48" s="38"/>
      <c r="O48" s="38"/>
      <c r="P48" s="38"/>
      <c r="Q48" s="37"/>
      <c r="R48" s="40"/>
      <c r="S48" s="37"/>
      <c r="T48" s="37"/>
      <c r="U48" s="37"/>
      <c r="V48" s="37"/>
      <c r="W48" s="37"/>
      <c r="X48" s="37"/>
      <c r="Y48" s="37"/>
      <c r="Z48" s="37"/>
      <c r="AA48" s="37"/>
    </row>
    <row r="49" spans="1:13" x14ac:dyDescent="0.25">
      <c r="A49" s="41"/>
      <c r="B49" s="41"/>
      <c r="C49" s="41"/>
      <c r="D49" s="41"/>
      <c r="E49" s="41"/>
      <c r="F49" s="41"/>
      <c r="G49" s="41"/>
      <c r="H49" s="41"/>
      <c r="I49" s="41"/>
      <c r="J49" s="41"/>
      <c r="K49" s="41"/>
      <c r="L49" s="41"/>
      <c r="M49" s="41"/>
    </row>
    <row r="50" spans="1:13" x14ac:dyDescent="0.25">
      <c r="A50" s="41" t="s">
        <v>564</v>
      </c>
      <c r="B50" s="41"/>
      <c r="C50" s="41"/>
      <c r="D50" s="41"/>
      <c r="E50" s="41"/>
      <c r="F50" s="41"/>
      <c r="G50" s="41"/>
      <c r="H50" s="41"/>
      <c r="I50" s="41"/>
      <c r="J50" s="41"/>
      <c r="K50" s="41"/>
      <c r="L50" s="41"/>
      <c r="M50" s="41"/>
    </row>
    <row r="51" spans="1:13" x14ac:dyDescent="0.25">
      <c r="A51" s="41" t="s">
        <v>701</v>
      </c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</row>
  </sheetData>
  <autoFilter ref="A15:M15">
    <sortState ref="A16:M45">
      <sortCondition descending="1" ref="D15"/>
    </sortState>
  </autoFilter>
  <mergeCells count="1">
    <mergeCell ref="O14:P14"/>
  </mergeCells>
  <hyperlinks>
    <hyperlink ref="A1" r:id="rId1"/>
  </hyperlink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4">
    <tabColor rgb="FF00B050"/>
  </sheetPr>
  <dimension ref="A1:S50"/>
  <sheetViews>
    <sheetView topLeftCell="A22" workbookViewId="0">
      <selection activeCell="L33" sqref="L33"/>
    </sheetView>
  </sheetViews>
  <sheetFormatPr defaultRowHeight="13.8" x14ac:dyDescent="0.25"/>
  <cols>
    <col min="1" max="1" width="50" customWidth="1"/>
    <col min="2" max="2" width="8.5" bestFit="1" customWidth="1"/>
    <col min="3" max="3" width="4" bestFit="1" customWidth="1"/>
    <col min="4" max="4" width="6.09765625" bestFit="1" customWidth="1"/>
    <col min="5" max="5" width="8.5" bestFit="1" customWidth="1"/>
    <col min="6" max="6" width="2.8984375" bestFit="1" customWidth="1"/>
    <col min="7" max="7" width="6.09765625" bestFit="1" customWidth="1"/>
    <col min="8" max="8" width="8.5" bestFit="1" customWidth="1"/>
    <col min="9" max="9" width="4" bestFit="1" customWidth="1"/>
    <col min="10" max="10" width="5.8984375" bestFit="1" customWidth="1"/>
    <col min="11" max="11" width="8.5" bestFit="1" customWidth="1"/>
    <col min="12" max="12" width="2" bestFit="1" customWidth="1"/>
    <col min="13" max="13" width="5.8984375" bestFit="1" customWidth="1"/>
    <col min="14" max="14" width="22.19921875" bestFit="1" customWidth="1"/>
  </cols>
  <sheetData>
    <row r="1" spans="1:19" ht="14.25" x14ac:dyDescent="0.2">
      <c r="A1" s="66" t="s">
        <v>394</v>
      </c>
    </row>
    <row r="2" spans="1:19" x14ac:dyDescent="0.25">
      <c r="A2" t="s">
        <v>393</v>
      </c>
      <c r="N2" t="s">
        <v>420</v>
      </c>
      <c r="O2" t="s">
        <v>421</v>
      </c>
    </row>
    <row r="3" spans="1:19" x14ac:dyDescent="0.25">
      <c r="A3" t="s">
        <v>391</v>
      </c>
      <c r="N3" s="20" t="s">
        <v>422</v>
      </c>
      <c r="O3">
        <v>5</v>
      </c>
    </row>
    <row r="4" spans="1:19" x14ac:dyDescent="0.25">
      <c r="A4" t="s">
        <v>392</v>
      </c>
      <c r="N4" t="s">
        <v>423</v>
      </c>
      <c r="O4">
        <v>4</v>
      </c>
    </row>
    <row r="5" spans="1:19" x14ac:dyDescent="0.25">
      <c r="N5" t="s">
        <v>424</v>
      </c>
      <c r="O5">
        <v>3</v>
      </c>
    </row>
    <row r="6" spans="1:19" x14ac:dyDescent="0.25">
      <c r="N6" t="s">
        <v>425</v>
      </c>
      <c r="O6">
        <v>2</v>
      </c>
    </row>
    <row r="7" spans="1:19" x14ac:dyDescent="0.25">
      <c r="N7" t="s">
        <v>426</v>
      </c>
      <c r="O7">
        <v>1</v>
      </c>
    </row>
    <row r="8" spans="1:19" x14ac:dyDescent="0.25">
      <c r="N8" t="s">
        <v>427</v>
      </c>
      <c r="O8">
        <v>0</v>
      </c>
    </row>
    <row r="10" spans="1:19" x14ac:dyDescent="0.25">
      <c r="M10" s="41"/>
    </row>
    <row r="11" spans="1:19" x14ac:dyDescent="0.25">
      <c r="M11" s="41"/>
    </row>
    <row r="12" spans="1:19" x14ac:dyDescent="0.25">
      <c r="A12" s="41"/>
      <c r="B12" s="41"/>
      <c r="C12" s="41"/>
      <c r="D12" s="41"/>
      <c r="E12" s="41"/>
      <c r="F12" s="41"/>
      <c r="G12" s="41"/>
      <c r="H12" s="41"/>
      <c r="I12" s="41"/>
      <c r="J12" s="41"/>
      <c r="K12" s="41"/>
      <c r="L12" s="41"/>
      <c r="M12" s="41"/>
      <c r="R12" t="s">
        <v>160</v>
      </c>
    </row>
    <row r="13" spans="1:19" x14ac:dyDescent="0.25">
      <c r="A13" s="38"/>
      <c r="B13" s="41" t="s">
        <v>81</v>
      </c>
      <c r="C13" s="41"/>
      <c r="D13" s="41"/>
      <c r="E13" s="41" t="s">
        <v>82</v>
      </c>
      <c r="F13" s="41"/>
      <c r="G13" s="41"/>
      <c r="H13" s="41" t="s">
        <v>83</v>
      </c>
      <c r="I13" s="41"/>
      <c r="J13" s="41"/>
      <c r="K13" s="41" t="s">
        <v>84</v>
      </c>
      <c r="L13" s="41"/>
      <c r="M13" s="41"/>
      <c r="N13" s="255" t="s">
        <v>547</v>
      </c>
      <c r="O13" s="255"/>
      <c r="P13" s="40"/>
      <c r="Q13" s="38"/>
      <c r="R13" s="38" t="s">
        <v>488</v>
      </c>
      <c r="S13" s="38"/>
    </row>
    <row r="14" spans="1:19" x14ac:dyDescent="0.25">
      <c r="A14" s="41" t="s">
        <v>48</v>
      </c>
      <c r="B14" s="41" t="s">
        <v>15</v>
      </c>
      <c r="C14" s="41" t="s">
        <v>16</v>
      </c>
      <c r="D14" s="41" t="s">
        <v>50</v>
      </c>
      <c r="E14" s="41" t="s">
        <v>15</v>
      </c>
      <c r="F14" s="41" t="s">
        <v>16</v>
      </c>
      <c r="G14" s="41" t="s">
        <v>50</v>
      </c>
      <c r="H14" s="41" t="s">
        <v>15</v>
      </c>
      <c r="I14" s="41" t="s">
        <v>16</v>
      </c>
      <c r="J14" s="41" t="s">
        <v>50</v>
      </c>
      <c r="K14" s="41" t="s">
        <v>15</v>
      </c>
      <c r="L14" s="41" t="s">
        <v>16</v>
      </c>
      <c r="M14" s="41" t="s">
        <v>50</v>
      </c>
      <c r="N14" s="40" t="s">
        <v>15</v>
      </c>
      <c r="O14" s="40" t="s">
        <v>16</v>
      </c>
      <c r="P14" s="40" t="s">
        <v>50</v>
      </c>
      <c r="Q14" s="38"/>
      <c r="R14" s="38"/>
      <c r="S14" s="38"/>
    </row>
    <row r="15" spans="1:19" x14ac:dyDescent="0.25">
      <c r="A15" s="38" t="s">
        <v>42</v>
      </c>
      <c r="B15" s="38">
        <v>25</v>
      </c>
      <c r="C15" s="38">
        <v>18</v>
      </c>
      <c r="D15" s="77">
        <v>72</v>
      </c>
      <c r="E15" s="38">
        <v>14</v>
      </c>
      <c r="F15" s="38">
        <v>11</v>
      </c>
      <c r="G15" s="38">
        <v>78.569999999999993</v>
      </c>
      <c r="H15" s="38">
        <v>0</v>
      </c>
      <c r="I15" s="38">
        <v>0</v>
      </c>
      <c r="J15" s="38">
        <v>0</v>
      </c>
      <c r="K15" s="38">
        <v>0</v>
      </c>
      <c r="L15" s="38">
        <v>0</v>
      </c>
      <c r="M15" s="38">
        <v>0</v>
      </c>
      <c r="N15" s="40"/>
      <c r="O15" s="40"/>
      <c r="P15" s="192" t="e">
        <f t="shared" ref="P15:P43" si="0">(O15*100)/N15</f>
        <v>#DIV/0!</v>
      </c>
      <c r="Q15" s="185"/>
      <c r="R15" s="214"/>
      <c r="S15" s="38"/>
    </row>
    <row r="16" spans="1:19" x14ac:dyDescent="0.25">
      <c r="A16" s="38" t="s">
        <v>33</v>
      </c>
      <c r="B16" s="38">
        <v>5</v>
      </c>
      <c r="C16" s="38">
        <v>3</v>
      </c>
      <c r="D16" s="77">
        <v>60</v>
      </c>
      <c r="E16" s="38">
        <v>1</v>
      </c>
      <c r="F16" s="38">
        <v>1</v>
      </c>
      <c r="G16" s="38">
        <v>100</v>
      </c>
      <c r="H16" s="38">
        <v>0</v>
      </c>
      <c r="I16" s="38">
        <v>0</v>
      </c>
      <c r="J16" s="38">
        <v>0</v>
      </c>
      <c r="K16" s="38">
        <v>0</v>
      </c>
      <c r="L16" s="38">
        <v>0</v>
      </c>
      <c r="M16" s="38">
        <v>0</v>
      </c>
      <c r="N16" s="40"/>
      <c r="O16" s="40"/>
      <c r="P16" s="192" t="e">
        <f t="shared" si="0"/>
        <v>#DIV/0!</v>
      </c>
      <c r="Q16" s="185"/>
      <c r="R16" s="214"/>
      <c r="S16" s="38"/>
    </row>
    <row r="17" spans="1:19" x14ac:dyDescent="0.25">
      <c r="A17" s="38" t="s">
        <v>34</v>
      </c>
      <c r="B17" s="38">
        <v>12</v>
      </c>
      <c r="C17" s="38">
        <v>7</v>
      </c>
      <c r="D17" s="77">
        <v>58.33</v>
      </c>
      <c r="E17" s="38">
        <v>7</v>
      </c>
      <c r="F17" s="38">
        <v>3</v>
      </c>
      <c r="G17" s="38">
        <v>42.86</v>
      </c>
      <c r="H17" s="38">
        <v>0</v>
      </c>
      <c r="I17" s="38">
        <v>0</v>
      </c>
      <c r="J17" s="38">
        <v>0</v>
      </c>
      <c r="K17" s="38">
        <v>0</v>
      </c>
      <c r="L17" s="38">
        <v>0</v>
      </c>
      <c r="M17" s="38">
        <v>0</v>
      </c>
      <c r="N17" s="40"/>
      <c r="O17" s="40"/>
      <c r="P17" s="192" t="e">
        <f t="shared" si="0"/>
        <v>#DIV/0!</v>
      </c>
      <c r="Q17" s="185"/>
      <c r="R17" s="214"/>
      <c r="S17" s="38"/>
    </row>
    <row r="18" spans="1:19" x14ac:dyDescent="0.25">
      <c r="A18" s="38" t="s">
        <v>35</v>
      </c>
      <c r="B18" s="38">
        <v>34</v>
      </c>
      <c r="C18" s="38">
        <v>18</v>
      </c>
      <c r="D18" s="77">
        <v>52.94</v>
      </c>
      <c r="E18" s="38">
        <v>18</v>
      </c>
      <c r="F18" s="38">
        <v>8</v>
      </c>
      <c r="G18" s="38">
        <v>44.44</v>
      </c>
      <c r="H18" s="38">
        <v>0</v>
      </c>
      <c r="I18" s="38">
        <v>0</v>
      </c>
      <c r="J18" s="38">
        <v>0</v>
      </c>
      <c r="K18" s="38">
        <v>0</v>
      </c>
      <c r="L18" s="38">
        <v>0</v>
      </c>
      <c r="M18" s="38">
        <v>0</v>
      </c>
      <c r="N18" s="40"/>
      <c r="O18" s="40"/>
      <c r="P18" s="192" t="e">
        <f t="shared" si="0"/>
        <v>#DIV/0!</v>
      </c>
      <c r="Q18" s="185"/>
      <c r="R18" s="214"/>
      <c r="S18" s="38"/>
    </row>
    <row r="19" spans="1:19" x14ac:dyDescent="0.25">
      <c r="A19" s="38" t="s">
        <v>40</v>
      </c>
      <c r="B19" s="38">
        <v>54</v>
      </c>
      <c r="C19" s="38">
        <v>27</v>
      </c>
      <c r="D19" s="77">
        <v>50</v>
      </c>
      <c r="E19" s="38">
        <v>29</v>
      </c>
      <c r="F19" s="38">
        <v>8</v>
      </c>
      <c r="G19" s="38">
        <v>27.59</v>
      </c>
      <c r="H19" s="38">
        <v>0</v>
      </c>
      <c r="I19" s="38">
        <v>0</v>
      </c>
      <c r="J19" s="38">
        <v>0</v>
      </c>
      <c r="K19" s="38">
        <v>0</v>
      </c>
      <c r="L19" s="38">
        <v>0</v>
      </c>
      <c r="M19" s="38">
        <v>0</v>
      </c>
      <c r="N19" s="40"/>
      <c r="O19" s="40"/>
      <c r="P19" s="192" t="e">
        <f t="shared" si="0"/>
        <v>#DIV/0!</v>
      </c>
      <c r="Q19" s="185"/>
      <c r="R19" s="214"/>
      <c r="S19" s="38"/>
    </row>
    <row r="20" spans="1:19" x14ac:dyDescent="0.25">
      <c r="A20" s="38" t="s">
        <v>25</v>
      </c>
      <c r="B20" s="38">
        <v>26</v>
      </c>
      <c r="C20" s="38">
        <v>13</v>
      </c>
      <c r="D20" s="77">
        <v>50</v>
      </c>
      <c r="E20" s="38">
        <v>16</v>
      </c>
      <c r="F20" s="38">
        <v>4</v>
      </c>
      <c r="G20" s="38">
        <v>25</v>
      </c>
      <c r="H20" s="38">
        <v>0</v>
      </c>
      <c r="I20" s="38">
        <v>0</v>
      </c>
      <c r="J20" s="38">
        <v>0</v>
      </c>
      <c r="K20" s="38">
        <v>0</v>
      </c>
      <c r="L20" s="38">
        <v>0</v>
      </c>
      <c r="M20" s="38">
        <v>0</v>
      </c>
      <c r="N20" s="40"/>
      <c r="O20" s="40"/>
      <c r="P20" s="192" t="e">
        <f t="shared" si="0"/>
        <v>#DIV/0!</v>
      </c>
      <c r="Q20" s="185"/>
      <c r="R20" s="214"/>
      <c r="S20" s="38"/>
    </row>
    <row r="21" spans="1:19" x14ac:dyDescent="0.25">
      <c r="A21" s="38" t="s">
        <v>39</v>
      </c>
      <c r="B21" s="38">
        <v>8</v>
      </c>
      <c r="C21" s="38">
        <v>4</v>
      </c>
      <c r="D21" s="77">
        <v>50</v>
      </c>
      <c r="E21" s="38">
        <v>10</v>
      </c>
      <c r="F21" s="38">
        <v>4</v>
      </c>
      <c r="G21" s="38">
        <v>40</v>
      </c>
      <c r="H21" s="38">
        <v>0</v>
      </c>
      <c r="I21" s="38">
        <v>0</v>
      </c>
      <c r="J21" s="38">
        <v>0</v>
      </c>
      <c r="K21" s="38">
        <v>0</v>
      </c>
      <c r="L21" s="38">
        <v>0</v>
      </c>
      <c r="M21" s="38">
        <v>0</v>
      </c>
      <c r="N21" s="40"/>
      <c r="O21" s="40"/>
      <c r="P21" s="192" t="e">
        <f t="shared" si="0"/>
        <v>#DIV/0!</v>
      </c>
      <c r="Q21" s="185"/>
      <c r="R21" s="214"/>
      <c r="S21" s="38"/>
    </row>
    <row r="22" spans="1:19" x14ac:dyDescent="0.25">
      <c r="A22" s="38" t="s">
        <v>47</v>
      </c>
      <c r="B22" s="38">
        <v>2</v>
      </c>
      <c r="C22" s="38">
        <v>1</v>
      </c>
      <c r="D22" s="77">
        <v>50</v>
      </c>
      <c r="E22" s="38">
        <v>1</v>
      </c>
      <c r="F22" s="38">
        <v>1</v>
      </c>
      <c r="G22" s="38">
        <v>100</v>
      </c>
      <c r="H22" s="38">
        <v>0</v>
      </c>
      <c r="I22" s="38">
        <v>0</v>
      </c>
      <c r="J22" s="38">
        <v>0</v>
      </c>
      <c r="K22" s="38">
        <v>0</v>
      </c>
      <c r="L22" s="38">
        <v>0</v>
      </c>
      <c r="M22" s="38">
        <v>0</v>
      </c>
      <c r="N22" s="40"/>
      <c r="O22" s="40"/>
      <c r="P22" s="192" t="e">
        <f t="shared" si="0"/>
        <v>#DIV/0!</v>
      </c>
      <c r="Q22" s="185"/>
      <c r="R22" s="214"/>
      <c r="S22" s="38"/>
    </row>
    <row r="23" spans="1:19" x14ac:dyDescent="0.25">
      <c r="A23" s="38" t="s">
        <v>36</v>
      </c>
      <c r="B23" s="38">
        <v>11</v>
      </c>
      <c r="C23" s="38">
        <v>5</v>
      </c>
      <c r="D23" s="77">
        <v>45.45</v>
      </c>
      <c r="E23" s="38">
        <v>5</v>
      </c>
      <c r="F23" s="38">
        <v>0</v>
      </c>
      <c r="G23" s="38">
        <v>0</v>
      </c>
      <c r="H23" s="38">
        <v>0</v>
      </c>
      <c r="I23" s="38">
        <v>0</v>
      </c>
      <c r="J23" s="38">
        <v>0</v>
      </c>
      <c r="K23" s="38">
        <v>0</v>
      </c>
      <c r="L23" s="38">
        <v>0</v>
      </c>
      <c r="M23" s="38">
        <v>0</v>
      </c>
      <c r="N23" s="40"/>
      <c r="O23" s="40"/>
      <c r="P23" s="192" t="e">
        <f t="shared" si="0"/>
        <v>#DIV/0!</v>
      </c>
      <c r="Q23" s="185"/>
      <c r="R23" s="214"/>
      <c r="S23" s="38"/>
    </row>
    <row r="24" spans="1:19" x14ac:dyDescent="0.25">
      <c r="A24" s="38" t="s">
        <v>27</v>
      </c>
      <c r="B24" s="38">
        <v>47</v>
      </c>
      <c r="C24" s="38">
        <v>20</v>
      </c>
      <c r="D24" s="77">
        <v>42.55</v>
      </c>
      <c r="E24" s="38">
        <v>15</v>
      </c>
      <c r="F24" s="38">
        <v>10</v>
      </c>
      <c r="G24" s="38">
        <v>66.67</v>
      </c>
      <c r="H24" s="38">
        <v>0</v>
      </c>
      <c r="I24" s="38">
        <v>0</v>
      </c>
      <c r="J24" s="38">
        <v>0</v>
      </c>
      <c r="K24" s="38">
        <v>0</v>
      </c>
      <c r="L24" s="38">
        <v>0</v>
      </c>
      <c r="M24" s="38">
        <v>0</v>
      </c>
      <c r="N24" s="40"/>
      <c r="O24" s="40"/>
      <c r="P24" s="192" t="e">
        <f t="shared" si="0"/>
        <v>#DIV/0!</v>
      </c>
      <c r="Q24" s="185"/>
      <c r="R24" s="214"/>
      <c r="S24" s="38"/>
    </row>
    <row r="25" spans="1:19" x14ac:dyDescent="0.25">
      <c r="A25" s="38" t="s">
        <v>18</v>
      </c>
      <c r="B25" s="38">
        <v>32</v>
      </c>
      <c r="C25" s="38">
        <v>13</v>
      </c>
      <c r="D25" s="77">
        <v>40.630000000000003</v>
      </c>
      <c r="E25" s="38">
        <v>9</v>
      </c>
      <c r="F25" s="38">
        <v>2</v>
      </c>
      <c r="G25" s="38">
        <v>22.22</v>
      </c>
      <c r="H25" s="38">
        <v>0</v>
      </c>
      <c r="I25" s="38">
        <v>0</v>
      </c>
      <c r="J25" s="38">
        <v>0</v>
      </c>
      <c r="K25" s="38">
        <v>0</v>
      </c>
      <c r="L25" s="38">
        <v>0</v>
      </c>
      <c r="M25" s="38">
        <v>0</v>
      </c>
      <c r="N25" s="40"/>
      <c r="O25" s="40"/>
      <c r="P25" s="192" t="e">
        <f t="shared" si="0"/>
        <v>#DIV/0!</v>
      </c>
      <c r="Q25" s="185"/>
      <c r="R25" s="214"/>
      <c r="S25" s="38"/>
    </row>
    <row r="26" spans="1:19" x14ac:dyDescent="0.25">
      <c r="A26" s="38" t="s">
        <v>19</v>
      </c>
      <c r="B26" s="38">
        <v>8</v>
      </c>
      <c r="C26" s="38">
        <v>3</v>
      </c>
      <c r="D26" s="77">
        <v>37.5</v>
      </c>
      <c r="E26" s="38">
        <v>10</v>
      </c>
      <c r="F26" s="38">
        <v>4</v>
      </c>
      <c r="G26" s="38">
        <v>40</v>
      </c>
      <c r="H26" s="38">
        <v>0</v>
      </c>
      <c r="I26" s="38">
        <v>0</v>
      </c>
      <c r="J26" s="38">
        <v>0</v>
      </c>
      <c r="K26" s="38">
        <v>0</v>
      </c>
      <c r="L26" s="38">
        <v>0</v>
      </c>
      <c r="M26" s="38">
        <v>0</v>
      </c>
      <c r="N26" s="40"/>
      <c r="O26" s="40"/>
      <c r="P26" s="192" t="e">
        <f t="shared" si="0"/>
        <v>#DIV/0!</v>
      </c>
      <c r="Q26" s="185"/>
      <c r="R26" s="214"/>
      <c r="S26" s="38"/>
    </row>
    <row r="27" spans="1:19" x14ac:dyDescent="0.25">
      <c r="A27" s="38" t="s">
        <v>24</v>
      </c>
      <c r="B27" s="38">
        <v>20</v>
      </c>
      <c r="C27" s="38">
        <v>7</v>
      </c>
      <c r="D27" s="77">
        <v>35</v>
      </c>
      <c r="E27" s="38">
        <v>20</v>
      </c>
      <c r="F27" s="38">
        <v>7</v>
      </c>
      <c r="G27" s="38">
        <v>35</v>
      </c>
      <c r="H27" s="38">
        <v>0</v>
      </c>
      <c r="I27" s="38">
        <v>0</v>
      </c>
      <c r="J27" s="38">
        <v>0</v>
      </c>
      <c r="K27" s="38">
        <v>0</v>
      </c>
      <c r="L27" s="38">
        <v>0</v>
      </c>
      <c r="M27" s="38">
        <v>0</v>
      </c>
      <c r="N27" s="40"/>
      <c r="O27" s="40"/>
      <c r="P27" s="192" t="e">
        <f t="shared" si="0"/>
        <v>#DIV/0!</v>
      </c>
      <c r="Q27" s="185"/>
      <c r="R27" s="214"/>
      <c r="S27" s="38"/>
    </row>
    <row r="28" spans="1:19" x14ac:dyDescent="0.25">
      <c r="A28" s="38" t="s">
        <v>32</v>
      </c>
      <c r="B28" s="38">
        <v>26</v>
      </c>
      <c r="C28" s="38">
        <v>9</v>
      </c>
      <c r="D28" s="77">
        <v>34.619999999999997</v>
      </c>
      <c r="E28" s="38">
        <v>20</v>
      </c>
      <c r="F28" s="38">
        <v>9</v>
      </c>
      <c r="G28" s="38">
        <v>45</v>
      </c>
      <c r="H28" s="38">
        <v>0</v>
      </c>
      <c r="I28" s="38">
        <v>0</v>
      </c>
      <c r="J28" s="38">
        <v>0</v>
      </c>
      <c r="K28" s="38">
        <v>0</v>
      </c>
      <c r="L28" s="38">
        <v>0</v>
      </c>
      <c r="M28" s="38">
        <v>0</v>
      </c>
      <c r="N28" s="40"/>
      <c r="O28" s="40"/>
      <c r="P28" s="192" t="e">
        <f t="shared" si="0"/>
        <v>#DIV/0!</v>
      </c>
      <c r="Q28" s="185"/>
      <c r="R28" s="214"/>
      <c r="S28" s="38"/>
    </row>
    <row r="29" spans="1:19" x14ac:dyDescent="0.25">
      <c r="A29" s="38" t="s">
        <v>45</v>
      </c>
      <c r="B29" s="38">
        <v>25</v>
      </c>
      <c r="C29" s="38">
        <v>8</v>
      </c>
      <c r="D29" s="77">
        <v>32</v>
      </c>
      <c r="E29" s="38">
        <v>6</v>
      </c>
      <c r="F29" s="38">
        <v>3</v>
      </c>
      <c r="G29" s="38">
        <v>50</v>
      </c>
      <c r="H29" s="38">
        <v>0</v>
      </c>
      <c r="I29" s="38">
        <v>0</v>
      </c>
      <c r="J29" s="38">
        <v>0</v>
      </c>
      <c r="K29" s="38">
        <v>0</v>
      </c>
      <c r="L29" s="38">
        <v>0</v>
      </c>
      <c r="M29" s="38">
        <v>0</v>
      </c>
      <c r="N29" s="40"/>
      <c r="O29" s="40"/>
      <c r="P29" s="192" t="e">
        <f t="shared" si="0"/>
        <v>#DIV/0!</v>
      </c>
      <c r="Q29" s="185"/>
      <c r="R29" s="214"/>
      <c r="S29" s="38"/>
    </row>
    <row r="30" spans="1:19" x14ac:dyDescent="0.25">
      <c r="A30" s="38" t="s">
        <v>38</v>
      </c>
      <c r="B30" s="38">
        <v>14</v>
      </c>
      <c r="C30" s="38">
        <v>4</v>
      </c>
      <c r="D30" s="77">
        <v>28.57</v>
      </c>
      <c r="E30" s="38">
        <v>9</v>
      </c>
      <c r="F30" s="38">
        <v>3</v>
      </c>
      <c r="G30" s="38">
        <v>33.33</v>
      </c>
      <c r="H30" s="38">
        <v>0</v>
      </c>
      <c r="I30" s="38">
        <v>0</v>
      </c>
      <c r="J30" s="38">
        <v>0</v>
      </c>
      <c r="K30" s="38">
        <v>0</v>
      </c>
      <c r="L30" s="38">
        <v>0</v>
      </c>
      <c r="M30" s="38">
        <v>0</v>
      </c>
      <c r="N30" s="40"/>
      <c r="O30" s="40"/>
      <c r="P30" s="192" t="e">
        <f t="shared" si="0"/>
        <v>#DIV/0!</v>
      </c>
      <c r="Q30" s="185"/>
      <c r="R30" s="214"/>
      <c r="S30" s="38"/>
    </row>
    <row r="31" spans="1:19" x14ac:dyDescent="0.25">
      <c r="A31" s="38" t="s">
        <v>30</v>
      </c>
      <c r="B31" s="38">
        <v>61</v>
      </c>
      <c r="C31" s="38">
        <v>17</v>
      </c>
      <c r="D31" s="77">
        <v>27.87</v>
      </c>
      <c r="E31" s="38">
        <v>25</v>
      </c>
      <c r="F31" s="38">
        <v>7</v>
      </c>
      <c r="G31" s="38">
        <v>28</v>
      </c>
      <c r="H31" s="38">
        <v>0</v>
      </c>
      <c r="I31" s="38">
        <v>0</v>
      </c>
      <c r="J31" s="38">
        <v>0</v>
      </c>
      <c r="K31" s="38">
        <v>0</v>
      </c>
      <c r="L31" s="38">
        <v>0</v>
      </c>
      <c r="M31" s="38">
        <v>0</v>
      </c>
      <c r="N31" s="40"/>
      <c r="O31" s="40"/>
      <c r="P31" s="192" t="e">
        <f t="shared" si="0"/>
        <v>#DIV/0!</v>
      </c>
      <c r="Q31" s="185"/>
      <c r="R31" s="214"/>
      <c r="S31" s="38"/>
    </row>
    <row r="32" spans="1:19" x14ac:dyDescent="0.25">
      <c r="A32" s="38" t="s">
        <v>46</v>
      </c>
      <c r="B32" s="38">
        <v>37</v>
      </c>
      <c r="C32" s="38">
        <v>10</v>
      </c>
      <c r="D32" s="77">
        <v>27.03</v>
      </c>
      <c r="E32" s="38">
        <v>6</v>
      </c>
      <c r="F32" s="38">
        <v>0</v>
      </c>
      <c r="G32" s="38">
        <v>0</v>
      </c>
      <c r="H32" s="38">
        <v>0</v>
      </c>
      <c r="I32" s="38">
        <v>0</v>
      </c>
      <c r="J32" s="38">
        <v>0</v>
      </c>
      <c r="K32" s="38">
        <v>0</v>
      </c>
      <c r="L32" s="38">
        <v>0</v>
      </c>
      <c r="M32" s="38">
        <v>0</v>
      </c>
      <c r="N32" s="40"/>
      <c r="O32" s="40"/>
      <c r="P32" s="192" t="e">
        <f t="shared" si="0"/>
        <v>#DIV/0!</v>
      </c>
      <c r="Q32" s="185"/>
      <c r="R32" s="214"/>
      <c r="S32" s="38"/>
    </row>
    <row r="33" spans="1:19" x14ac:dyDescent="0.25">
      <c r="A33" s="38" t="s">
        <v>37</v>
      </c>
      <c r="B33" s="38">
        <v>31</v>
      </c>
      <c r="C33" s="38">
        <v>8</v>
      </c>
      <c r="D33" s="20">
        <v>25.81</v>
      </c>
      <c r="E33" s="38">
        <v>25</v>
      </c>
      <c r="F33" s="38">
        <v>6</v>
      </c>
      <c r="G33" s="38">
        <v>24</v>
      </c>
      <c r="H33" s="38">
        <v>0</v>
      </c>
      <c r="I33" s="38">
        <v>0</v>
      </c>
      <c r="J33" s="38">
        <v>0</v>
      </c>
      <c r="K33" s="38">
        <v>0</v>
      </c>
      <c r="L33" s="38">
        <v>0</v>
      </c>
      <c r="M33" s="38">
        <v>0</v>
      </c>
      <c r="N33" s="40"/>
      <c r="O33" s="40"/>
      <c r="P33" s="192" t="e">
        <f t="shared" si="0"/>
        <v>#DIV/0!</v>
      </c>
      <c r="Q33" s="185"/>
      <c r="R33" s="214"/>
      <c r="S33" s="38"/>
    </row>
    <row r="34" spans="1:19" x14ac:dyDescent="0.25">
      <c r="A34" s="38" t="s">
        <v>26</v>
      </c>
      <c r="B34" s="38">
        <v>10</v>
      </c>
      <c r="C34" s="38">
        <v>2</v>
      </c>
      <c r="D34" s="20">
        <v>20</v>
      </c>
      <c r="E34" s="38">
        <v>2</v>
      </c>
      <c r="F34" s="38">
        <v>0</v>
      </c>
      <c r="G34" s="38">
        <v>0</v>
      </c>
      <c r="H34" s="38">
        <v>0</v>
      </c>
      <c r="I34" s="38">
        <v>0</v>
      </c>
      <c r="J34" s="38">
        <v>0</v>
      </c>
      <c r="K34" s="38">
        <v>0</v>
      </c>
      <c r="L34" s="38">
        <v>0</v>
      </c>
      <c r="M34" s="38">
        <v>0</v>
      </c>
      <c r="N34" s="40"/>
      <c r="O34" s="40"/>
      <c r="P34" s="192" t="e">
        <f t="shared" si="0"/>
        <v>#DIV/0!</v>
      </c>
      <c r="Q34" s="185"/>
      <c r="R34" s="210"/>
      <c r="S34" s="38"/>
    </row>
    <row r="35" spans="1:19" x14ac:dyDescent="0.25">
      <c r="A35" s="38" t="s">
        <v>31</v>
      </c>
      <c r="B35" s="38">
        <v>30</v>
      </c>
      <c r="C35" s="38">
        <v>5</v>
      </c>
      <c r="D35" s="20">
        <v>16.670000000000002</v>
      </c>
      <c r="E35" s="38">
        <v>12</v>
      </c>
      <c r="F35" s="38">
        <v>5</v>
      </c>
      <c r="G35" s="38">
        <v>41.67</v>
      </c>
      <c r="H35" s="38">
        <v>0</v>
      </c>
      <c r="I35" s="38">
        <v>0</v>
      </c>
      <c r="J35" s="38">
        <v>0</v>
      </c>
      <c r="K35" s="38">
        <v>0</v>
      </c>
      <c r="L35" s="38">
        <v>0</v>
      </c>
      <c r="M35" s="38">
        <v>0</v>
      </c>
      <c r="N35" s="40"/>
      <c r="O35" s="40"/>
      <c r="P35" s="192" t="e">
        <f t="shared" si="0"/>
        <v>#DIV/0!</v>
      </c>
      <c r="Q35" s="185"/>
      <c r="R35" s="210"/>
      <c r="S35" s="38"/>
    </row>
    <row r="36" spans="1:19" x14ac:dyDescent="0.25">
      <c r="A36" s="38" t="s">
        <v>23</v>
      </c>
      <c r="B36" s="38">
        <v>23</v>
      </c>
      <c r="C36" s="38">
        <v>3</v>
      </c>
      <c r="D36" s="20">
        <v>13.04</v>
      </c>
      <c r="E36" s="38">
        <v>7</v>
      </c>
      <c r="F36" s="38">
        <v>4</v>
      </c>
      <c r="G36" s="38">
        <v>57.14</v>
      </c>
      <c r="H36" s="38">
        <v>0</v>
      </c>
      <c r="I36" s="38">
        <v>0</v>
      </c>
      <c r="J36" s="38">
        <v>0</v>
      </c>
      <c r="K36" s="38">
        <v>0</v>
      </c>
      <c r="L36" s="38">
        <v>0</v>
      </c>
      <c r="M36" s="38">
        <v>0</v>
      </c>
      <c r="N36" s="40"/>
      <c r="O36" s="40"/>
      <c r="P36" s="192" t="e">
        <f t="shared" si="0"/>
        <v>#DIV/0!</v>
      </c>
      <c r="Q36" s="185"/>
      <c r="R36" s="210"/>
      <c r="S36" s="38"/>
    </row>
    <row r="37" spans="1:19" x14ac:dyDescent="0.25">
      <c r="A37" s="38" t="s">
        <v>28</v>
      </c>
      <c r="B37" s="38">
        <v>16</v>
      </c>
      <c r="C37" s="38">
        <v>1</v>
      </c>
      <c r="D37" s="20">
        <v>6.25</v>
      </c>
      <c r="E37" s="38">
        <v>10</v>
      </c>
      <c r="F37" s="38">
        <v>2</v>
      </c>
      <c r="G37" s="38">
        <v>20</v>
      </c>
      <c r="H37" s="38">
        <v>0</v>
      </c>
      <c r="I37" s="38">
        <v>0</v>
      </c>
      <c r="J37" s="38">
        <v>0</v>
      </c>
      <c r="K37" s="38">
        <v>0</v>
      </c>
      <c r="L37" s="38">
        <v>0</v>
      </c>
      <c r="M37" s="38">
        <v>0</v>
      </c>
      <c r="N37" s="40"/>
      <c r="O37" s="40"/>
      <c r="P37" s="192" t="e">
        <f t="shared" si="0"/>
        <v>#DIV/0!</v>
      </c>
      <c r="Q37" s="185"/>
      <c r="R37" s="210"/>
      <c r="S37" s="38"/>
    </row>
    <row r="38" spans="1:19" x14ac:dyDescent="0.25">
      <c r="A38" s="38" t="s">
        <v>44</v>
      </c>
      <c r="B38" s="38">
        <v>21</v>
      </c>
      <c r="C38" s="38">
        <v>1</v>
      </c>
      <c r="D38" s="20">
        <v>4.76</v>
      </c>
      <c r="E38" s="38">
        <v>4</v>
      </c>
      <c r="F38" s="38">
        <v>0</v>
      </c>
      <c r="G38" s="38">
        <v>0</v>
      </c>
      <c r="H38" s="38">
        <v>0</v>
      </c>
      <c r="I38" s="38">
        <v>0</v>
      </c>
      <c r="J38" s="38">
        <v>0</v>
      </c>
      <c r="K38" s="38">
        <v>0</v>
      </c>
      <c r="L38" s="38">
        <v>0</v>
      </c>
      <c r="M38" s="38">
        <v>0</v>
      </c>
      <c r="N38" s="40"/>
      <c r="O38" s="40"/>
      <c r="P38" s="192" t="e">
        <f t="shared" si="0"/>
        <v>#DIV/0!</v>
      </c>
      <c r="Q38" s="185"/>
      <c r="R38" s="210"/>
      <c r="S38" s="38"/>
    </row>
    <row r="39" spans="1:19" x14ac:dyDescent="0.25">
      <c r="A39" s="38" t="s">
        <v>20</v>
      </c>
      <c r="B39" s="38">
        <v>30</v>
      </c>
      <c r="C39" s="38">
        <v>1</v>
      </c>
      <c r="D39" s="20">
        <v>3.33</v>
      </c>
      <c r="E39" s="38">
        <v>17</v>
      </c>
      <c r="F39" s="38">
        <v>12</v>
      </c>
      <c r="G39" s="38">
        <v>70.59</v>
      </c>
      <c r="H39" s="38">
        <v>0</v>
      </c>
      <c r="I39" s="38">
        <v>0</v>
      </c>
      <c r="J39" s="38">
        <v>0</v>
      </c>
      <c r="K39" s="38">
        <v>0</v>
      </c>
      <c r="L39" s="38">
        <v>0</v>
      </c>
      <c r="M39" s="38">
        <v>0</v>
      </c>
      <c r="N39" s="40"/>
      <c r="O39" s="40"/>
      <c r="P39" s="192" t="e">
        <f t="shared" si="0"/>
        <v>#DIV/0!</v>
      </c>
      <c r="Q39" s="185"/>
      <c r="R39" s="210"/>
      <c r="S39" s="38"/>
    </row>
    <row r="40" spans="1:19" x14ac:dyDescent="0.25">
      <c r="A40" s="38" t="s">
        <v>29</v>
      </c>
      <c r="B40" s="38">
        <v>8</v>
      </c>
      <c r="C40" s="38">
        <v>0</v>
      </c>
      <c r="D40" s="20">
        <v>0</v>
      </c>
      <c r="E40" s="38">
        <v>0</v>
      </c>
      <c r="F40" s="38">
        <v>0</v>
      </c>
      <c r="G40" s="38">
        <v>0</v>
      </c>
      <c r="H40" s="38">
        <v>0</v>
      </c>
      <c r="I40" s="38">
        <v>0</v>
      </c>
      <c r="J40" s="38">
        <v>0</v>
      </c>
      <c r="K40" s="38">
        <v>0</v>
      </c>
      <c r="L40" s="38">
        <v>0</v>
      </c>
      <c r="M40" s="38">
        <v>0</v>
      </c>
      <c r="N40" s="40"/>
      <c r="O40" s="40"/>
      <c r="P40" s="192" t="e">
        <f t="shared" si="0"/>
        <v>#DIV/0!</v>
      </c>
      <c r="Q40" s="185"/>
      <c r="R40" s="210"/>
      <c r="S40" s="38"/>
    </row>
    <row r="41" spans="1:19" x14ac:dyDescent="0.25">
      <c r="A41" s="38" t="s">
        <v>22</v>
      </c>
      <c r="B41" s="38">
        <v>2</v>
      </c>
      <c r="C41" s="38">
        <v>0</v>
      </c>
      <c r="D41" s="20">
        <v>0</v>
      </c>
      <c r="E41" s="38">
        <v>2</v>
      </c>
      <c r="F41" s="38">
        <v>1</v>
      </c>
      <c r="G41" s="38">
        <v>50</v>
      </c>
      <c r="H41" s="38">
        <v>0</v>
      </c>
      <c r="I41" s="38">
        <v>0</v>
      </c>
      <c r="J41" s="38">
        <v>0</v>
      </c>
      <c r="K41" s="38">
        <v>0</v>
      </c>
      <c r="L41" s="38">
        <v>0</v>
      </c>
      <c r="M41" s="38">
        <v>0</v>
      </c>
      <c r="N41" s="40"/>
      <c r="O41" s="40"/>
      <c r="P41" s="192" t="e">
        <f t="shared" si="0"/>
        <v>#DIV/0!</v>
      </c>
      <c r="Q41" s="185"/>
      <c r="R41" s="210"/>
      <c r="S41" s="38"/>
    </row>
    <row r="42" spans="1:19" x14ac:dyDescent="0.25">
      <c r="A42" s="38" t="s">
        <v>21</v>
      </c>
      <c r="B42" s="38">
        <v>0</v>
      </c>
      <c r="C42" s="38">
        <v>0</v>
      </c>
      <c r="D42" s="20">
        <v>0</v>
      </c>
      <c r="E42" s="38">
        <v>0</v>
      </c>
      <c r="F42" s="38">
        <v>0</v>
      </c>
      <c r="G42" s="38">
        <v>0</v>
      </c>
      <c r="H42" s="38">
        <v>0</v>
      </c>
      <c r="I42" s="38">
        <v>0</v>
      </c>
      <c r="J42" s="38">
        <v>0</v>
      </c>
      <c r="K42" s="38">
        <v>0</v>
      </c>
      <c r="L42" s="38">
        <v>0</v>
      </c>
      <c r="M42" s="38">
        <v>0</v>
      </c>
      <c r="N42" s="40"/>
      <c r="O42" s="40"/>
      <c r="P42" s="192" t="e">
        <f t="shared" si="0"/>
        <v>#DIV/0!</v>
      </c>
      <c r="Q42" s="185"/>
      <c r="R42" s="210"/>
      <c r="S42" s="38"/>
    </row>
    <row r="43" spans="1:19" x14ac:dyDescent="0.25">
      <c r="A43" s="38" t="s">
        <v>41</v>
      </c>
      <c r="B43" s="38">
        <v>0</v>
      </c>
      <c r="C43" s="38">
        <v>0</v>
      </c>
      <c r="D43" s="20">
        <v>0</v>
      </c>
      <c r="E43" s="38">
        <v>0</v>
      </c>
      <c r="F43" s="38">
        <v>0</v>
      </c>
      <c r="G43" s="38">
        <v>0</v>
      </c>
      <c r="H43" s="38">
        <v>0</v>
      </c>
      <c r="I43" s="38">
        <v>0</v>
      </c>
      <c r="J43" s="38">
        <v>0</v>
      </c>
      <c r="K43" s="38">
        <v>0</v>
      </c>
      <c r="L43" s="38">
        <v>0</v>
      </c>
      <c r="M43" s="38">
        <v>0</v>
      </c>
      <c r="N43" s="40"/>
      <c r="O43" s="40"/>
      <c r="P43" s="192" t="e">
        <f t="shared" si="0"/>
        <v>#DIV/0!</v>
      </c>
      <c r="Q43" s="185"/>
      <c r="R43" s="210"/>
      <c r="S43" s="38"/>
    </row>
    <row r="44" spans="1:19" x14ac:dyDescent="0.25">
      <c r="A44" s="38" t="s">
        <v>43</v>
      </c>
      <c r="B44" s="38">
        <v>0</v>
      </c>
      <c r="C44" s="38">
        <v>0</v>
      </c>
      <c r="D44" s="20">
        <v>0</v>
      </c>
      <c r="E44" s="38">
        <v>0</v>
      </c>
      <c r="F44" s="38">
        <v>0</v>
      </c>
      <c r="G44" s="38">
        <v>0</v>
      </c>
      <c r="H44" s="38">
        <v>0</v>
      </c>
      <c r="I44" s="38">
        <v>0</v>
      </c>
      <c r="J44" s="38">
        <v>0</v>
      </c>
      <c r="K44" s="38">
        <v>0</v>
      </c>
      <c r="L44" s="38">
        <v>0</v>
      </c>
      <c r="M44" s="38">
        <v>0</v>
      </c>
      <c r="N44" s="40"/>
      <c r="O44" s="40"/>
      <c r="P44" s="192">
        <v>0</v>
      </c>
      <c r="Q44" s="185"/>
      <c r="R44" s="38"/>
      <c r="S44" s="38"/>
    </row>
    <row r="45" spans="1:19" s="41" customFormat="1" x14ac:dyDescent="0.25">
      <c r="A45" s="38" t="s">
        <v>14</v>
      </c>
      <c r="B45" s="38">
        <v>618</v>
      </c>
      <c r="C45" s="38">
        <v>208</v>
      </c>
      <c r="D45" s="77" t="s">
        <v>730</v>
      </c>
      <c r="E45" s="38">
        <v>300</v>
      </c>
      <c r="F45" s="38">
        <v>115</v>
      </c>
      <c r="G45" s="38" t="s">
        <v>731</v>
      </c>
      <c r="H45" s="38">
        <v>0</v>
      </c>
      <c r="I45" s="38">
        <v>0</v>
      </c>
      <c r="J45" s="38" t="s">
        <v>85</v>
      </c>
      <c r="K45" s="38">
        <v>0</v>
      </c>
      <c r="L45" s="38">
        <v>0</v>
      </c>
      <c r="M45" s="38" t="s">
        <v>85</v>
      </c>
      <c r="N45" s="40"/>
      <c r="O45" s="40"/>
      <c r="P45" s="192"/>
      <c r="Q45" s="185"/>
      <c r="R45" s="38"/>
      <c r="S45" s="38"/>
    </row>
    <row r="46" spans="1:19" s="41" customFormat="1" x14ac:dyDescent="0.25">
      <c r="B46" s="38"/>
      <c r="C46" s="38"/>
      <c r="D46" s="38"/>
      <c r="E46" s="38"/>
      <c r="F46" s="38"/>
      <c r="G46" s="38"/>
      <c r="H46" s="38"/>
      <c r="I46" s="38"/>
      <c r="J46" s="38"/>
      <c r="K46" s="38"/>
      <c r="L46" s="38"/>
      <c r="M46" s="38"/>
      <c r="N46" s="40"/>
      <c r="O46" s="40"/>
      <c r="P46" s="192" t="e">
        <f t="shared" ref="P46" si="1">(O46*100)/N46</f>
        <v>#DIV/0!</v>
      </c>
      <c r="Q46" s="185"/>
      <c r="R46" s="38"/>
      <c r="S46" s="38"/>
    </row>
    <row r="47" spans="1:19" s="41" customFormat="1" x14ac:dyDescent="0.25">
      <c r="A47" s="38"/>
      <c r="B47" s="38"/>
      <c r="C47" s="38"/>
      <c r="D47" s="38"/>
      <c r="E47" s="38"/>
      <c r="F47" s="38"/>
      <c r="G47" s="38"/>
      <c r="H47" s="38"/>
      <c r="I47" s="38"/>
      <c r="J47" s="38"/>
      <c r="K47" s="38"/>
      <c r="L47" s="38"/>
      <c r="M47" s="38"/>
      <c r="N47" s="38"/>
      <c r="O47" s="38"/>
      <c r="P47" s="38"/>
      <c r="Q47" s="38"/>
      <c r="R47" s="185"/>
      <c r="S47" s="38"/>
    </row>
    <row r="48" spans="1:19" s="41" customFormat="1" x14ac:dyDescent="0.25">
      <c r="B48" s="38"/>
      <c r="C48" s="38"/>
      <c r="D48" s="38"/>
      <c r="E48" s="38"/>
      <c r="F48" s="38"/>
      <c r="G48" s="38"/>
      <c r="H48" s="38"/>
    </row>
    <row r="49" spans="1:13" x14ac:dyDescent="0.25">
      <c r="A49" s="41" t="s">
        <v>564</v>
      </c>
      <c r="B49" s="41"/>
      <c r="C49" s="41"/>
      <c r="D49" s="41"/>
      <c r="E49" s="41"/>
      <c r="F49" s="41"/>
      <c r="G49" s="41"/>
      <c r="H49" s="41"/>
      <c r="I49" s="41"/>
      <c r="J49" s="41"/>
      <c r="K49" s="41"/>
      <c r="L49" s="41"/>
      <c r="M49" s="41"/>
    </row>
    <row r="50" spans="1:13" x14ac:dyDescent="0.25">
      <c r="A50" s="41" t="s">
        <v>701</v>
      </c>
      <c r="B50" s="41"/>
      <c r="C50" s="41"/>
      <c r="D50" s="41"/>
      <c r="E50" s="41"/>
      <c r="F50" s="41"/>
      <c r="G50" s="41"/>
      <c r="H50" s="41"/>
      <c r="I50" s="41"/>
      <c r="J50" s="41"/>
      <c r="K50" s="41"/>
      <c r="L50" s="41"/>
      <c r="M50" s="41"/>
    </row>
  </sheetData>
  <autoFilter ref="A14:R14">
    <sortState ref="A15:R44">
      <sortCondition descending="1" ref="P14"/>
    </sortState>
  </autoFilter>
  <mergeCells count="1">
    <mergeCell ref="N13:O13"/>
  </mergeCells>
  <hyperlinks>
    <hyperlink ref="A1" r:id="rId1"/>
  </hyperlinks>
  <pageMargins left="0.7" right="0.7" top="0.75" bottom="0.75" header="0.3" footer="0.3"/>
  <pageSetup paperSize="9" orientation="portrait" horizontalDpi="0" verticalDpi="0"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5">
    <tabColor rgb="FF00B050"/>
  </sheetPr>
  <dimension ref="A1:AC48"/>
  <sheetViews>
    <sheetView topLeftCell="A7" workbookViewId="0">
      <selection activeCell="D30" sqref="D30:D33"/>
    </sheetView>
  </sheetViews>
  <sheetFormatPr defaultColWidth="8.69921875" defaultRowHeight="13.8" x14ac:dyDescent="0.25"/>
  <cols>
    <col min="1" max="1" width="50.69921875" bestFit="1" customWidth="1"/>
    <col min="2" max="2" width="8.5" bestFit="1" customWidth="1"/>
    <col min="3" max="3" width="2.8984375" bestFit="1" customWidth="1"/>
    <col min="4" max="4" width="6.09765625" bestFit="1" customWidth="1"/>
    <col min="5" max="5" width="8.5" bestFit="1" customWidth="1"/>
    <col min="6" max="6" width="3.69921875" customWidth="1"/>
    <col min="7" max="7" width="6.09765625" bestFit="1" customWidth="1"/>
    <col min="8" max="8" width="8.5" bestFit="1" customWidth="1"/>
    <col min="9" max="9" width="4" bestFit="1" customWidth="1"/>
    <col min="10" max="10" width="5.8984375" bestFit="1" customWidth="1"/>
    <col min="11" max="11" width="8.5" bestFit="1" customWidth="1"/>
    <col min="12" max="12" width="2" bestFit="1" customWidth="1"/>
    <col min="13" max="13" width="5.8984375" bestFit="1" customWidth="1"/>
    <col min="18" max="18" width="22.19921875" bestFit="1" customWidth="1"/>
  </cols>
  <sheetData>
    <row r="1" spans="1:29" ht="14.25" x14ac:dyDescent="0.2">
      <c r="A1" s="66" t="s">
        <v>398</v>
      </c>
    </row>
    <row r="2" spans="1:29" x14ac:dyDescent="0.25">
      <c r="A2" s="41" t="s">
        <v>397</v>
      </c>
      <c r="N2">
        <v>1</v>
      </c>
      <c r="O2" t="s">
        <v>260</v>
      </c>
      <c r="R2" t="s">
        <v>420</v>
      </c>
      <c r="S2" t="s">
        <v>421</v>
      </c>
    </row>
    <row r="3" spans="1:29" x14ac:dyDescent="0.25">
      <c r="A3" s="41" t="s">
        <v>395</v>
      </c>
      <c r="N3">
        <v>2</v>
      </c>
      <c r="O3" t="s">
        <v>261</v>
      </c>
      <c r="R3" t="s">
        <v>428</v>
      </c>
      <c r="S3">
        <v>5</v>
      </c>
    </row>
    <row r="4" spans="1:29" x14ac:dyDescent="0.25">
      <c r="A4" s="41" t="s">
        <v>396</v>
      </c>
      <c r="N4">
        <v>3</v>
      </c>
      <c r="O4" t="s">
        <v>262</v>
      </c>
      <c r="R4" t="s">
        <v>429</v>
      </c>
      <c r="S4">
        <v>4</v>
      </c>
    </row>
    <row r="5" spans="1:29" x14ac:dyDescent="0.25">
      <c r="N5">
        <v>4</v>
      </c>
      <c r="O5" t="s">
        <v>263</v>
      </c>
      <c r="R5" t="s">
        <v>430</v>
      </c>
      <c r="S5">
        <v>3</v>
      </c>
    </row>
    <row r="6" spans="1:29" x14ac:dyDescent="0.25">
      <c r="M6" s="41"/>
      <c r="N6">
        <v>5</v>
      </c>
      <c r="O6" s="20" t="s">
        <v>329</v>
      </c>
      <c r="R6" t="s">
        <v>431</v>
      </c>
      <c r="S6">
        <v>2</v>
      </c>
    </row>
    <row r="7" spans="1:29" x14ac:dyDescent="0.25">
      <c r="A7" s="41"/>
      <c r="B7" s="41"/>
      <c r="C7" s="41"/>
      <c r="D7" s="41"/>
      <c r="E7" s="41"/>
      <c r="F7" s="41"/>
      <c r="G7" s="41"/>
      <c r="H7" s="41"/>
      <c r="I7" s="41"/>
      <c r="J7" s="41"/>
      <c r="K7" s="41"/>
      <c r="L7" s="41"/>
      <c r="M7" s="41"/>
      <c r="R7" t="s">
        <v>432</v>
      </c>
      <c r="S7">
        <v>1</v>
      </c>
    </row>
    <row r="8" spans="1:29" x14ac:dyDescent="0.25">
      <c r="M8" s="41"/>
      <c r="R8" t="s">
        <v>433</v>
      </c>
      <c r="S8">
        <v>0</v>
      </c>
    </row>
    <row r="9" spans="1:29" s="41" customFormat="1" x14ac:dyDescent="0.25"/>
    <row r="10" spans="1:29" s="41" customFormat="1" x14ac:dyDescent="0.25"/>
    <row r="11" spans="1:29" x14ac:dyDescent="0.25">
      <c r="A11" s="38"/>
      <c r="B11" s="41" t="s">
        <v>81</v>
      </c>
      <c r="C11" s="41"/>
      <c r="D11" s="41"/>
      <c r="E11" s="41" t="s">
        <v>82</v>
      </c>
      <c r="F11" s="41"/>
      <c r="G11" s="41"/>
      <c r="H11" s="41" t="s">
        <v>83</v>
      </c>
      <c r="I11" s="41"/>
      <c r="J11" s="41"/>
      <c r="K11" s="41" t="s">
        <v>84</v>
      </c>
      <c r="L11" s="41"/>
      <c r="M11" s="41"/>
      <c r="O11" s="254" t="s">
        <v>547</v>
      </c>
      <c r="P11" s="254"/>
      <c r="R11" t="s">
        <v>160</v>
      </c>
    </row>
    <row r="12" spans="1:29" x14ac:dyDescent="0.25">
      <c r="A12" s="41" t="s">
        <v>48</v>
      </c>
      <c r="B12" s="41" t="s">
        <v>15</v>
      </c>
      <c r="C12" s="41" t="s">
        <v>16</v>
      </c>
      <c r="D12" s="41" t="s">
        <v>50</v>
      </c>
      <c r="E12" s="41" t="s">
        <v>15</v>
      </c>
      <c r="F12" s="41" t="s">
        <v>16</v>
      </c>
      <c r="G12" s="41" t="s">
        <v>50</v>
      </c>
      <c r="H12" s="41" t="s">
        <v>15</v>
      </c>
      <c r="I12" s="41" t="s">
        <v>16</v>
      </c>
      <c r="J12" s="41" t="s">
        <v>50</v>
      </c>
      <c r="K12" s="41" t="s">
        <v>15</v>
      </c>
      <c r="L12" s="41" t="s">
        <v>16</v>
      </c>
      <c r="M12" s="41" t="s">
        <v>50</v>
      </c>
      <c r="O12" s="190" t="s">
        <v>15</v>
      </c>
      <c r="P12" t="s">
        <v>16</v>
      </c>
      <c r="R12" t="s">
        <v>488</v>
      </c>
      <c r="V12" t="s">
        <v>368</v>
      </c>
      <c r="W12" t="s">
        <v>545</v>
      </c>
      <c r="X12" t="s">
        <v>520</v>
      </c>
      <c r="Y12" t="s">
        <v>546</v>
      </c>
      <c r="Z12" t="s">
        <v>490</v>
      </c>
      <c r="AA12" t="s">
        <v>367</v>
      </c>
      <c r="AB12" t="s">
        <v>50</v>
      </c>
    </row>
    <row r="13" spans="1:29" x14ac:dyDescent="0.25">
      <c r="A13" s="38" t="s">
        <v>40</v>
      </c>
      <c r="B13" s="38">
        <v>27</v>
      </c>
      <c r="C13" s="38">
        <v>27</v>
      </c>
      <c r="D13" s="77">
        <v>100</v>
      </c>
      <c r="E13" s="38">
        <v>8</v>
      </c>
      <c r="F13" s="38">
        <v>8</v>
      </c>
      <c r="G13" s="38">
        <v>100</v>
      </c>
      <c r="H13" s="38">
        <v>0</v>
      </c>
      <c r="I13" s="38">
        <v>0</v>
      </c>
      <c r="J13" s="38">
        <v>0</v>
      </c>
      <c r="K13" s="38">
        <v>0</v>
      </c>
      <c r="L13" s="38">
        <v>0</v>
      </c>
      <c r="M13" s="38">
        <v>0</v>
      </c>
      <c r="N13" s="38"/>
      <c r="O13" s="38"/>
      <c r="P13" s="38"/>
      <c r="Q13" s="185" t="e">
        <f t="shared" ref="Q13:Q41" si="0">(P13*100)/O13</f>
        <v>#DIV/0!</v>
      </c>
      <c r="R13" s="182"/>
      <c r="V13">
        <v>14436</v>
      </c>
      <c r="X13">
        <v>9</v>
      </c>
      <c r="Z13">
        <v>20</v>
      </c>
      <c r="AA13">
        <v>29</v>
      </c>
      <c r="AB13">
        <v>100</v>
      </c>
      <c r="AC13">
        <v>5</v>
      </c>
    </row>
    <row r="14" spans="1:29" x14ac:dyDescent="0.25">
      <c r="A14" s="38" t="s">
        <v>27</v>
      </c>
      <c r="B14" s="38">
        <v>20</v>
      </c>
      <c r="C14" s="38">
        <v>20</v>
      </c>
      <c r="D14" s="77">
        <v>100</v>
      </c>
      <c r="E14" s="38">
        <v>10</v>
      </c>
      <c r="F14" s="38">
        <v>6</v>
      </c>
      <c r="G14" s="38">
        <v>60</v>
      </c>
      <c r="H14" s="38">
        <v>0</v>
      </c>
      <c r="I14" s="38">
        <v>0</v>
      </c>
      <c r="J14" s="38">
        <v>0</v>
      </c>
      <c r="K14" s="38">
        <v>0</v>
      </c>
      <c r="L14" s="38">
        <v>0</v>
      </c>
      <c r="M14" s="38">
        <v>0</v>
      </c>
      <c r="N14" s="38"/>
      <c r="O14" s="38"/>
      <c r="P14" s="38"/>
      <c r="Q14" s="185" t="e">
        <f t="shared" si="0"/>
        <v>#DIV/0!</v>
      </c>
      <c r="R14" s="182"/>
      <c r="V14">
        <v>14719</v>
      </c>
      <c r="W14">
        <v>2</v>
      </c>
      <c r="X14">
        <v>19</v>
      </c>
      <c r="Z14">
        <v>29</v>
      </c>
      <c r="AA14">
        <v>50</v>
      </c>
      <c r="AB14">
        <v>90.476190476190482</v>
      </c>
      <c r="AC14">
        <v>5</v>
      </c>
    </row>
    <row r="15" spans="1:29" x14ac:dyDescent="0.25">
      <c r="A15" s="38" t="s">
        <v>35</v>
      </c>
      <c r="B15" s="38">
        <v>18</v>
      </c>
      <c r="C15" s="38">
        <v>18</v>
      </c>
      <c r="D15" s="77">
        <v>100</v>
      </c>
      <c r="E15" s="38">
        <v>8</v>
      </c>
      <c r="F15" s="38">
        <v>7</v>
      </c>
      <c r="G15" s="38">
        <v>87.5</v>
      </c>
      <c r="H15" s="38">
        <v>0</v>
      </c>
      <c r="I15" s="38">
        <v>0</v>
      </c>
      <c r="J15" s="38">
        <v>0</v>
      </c>
      <c r="K15" s="38">
        <v>0</v>
      </c>
      <c r="L15" s="38">
        <v>0</v>
      </c>
      <c r="M15" s="38">
        <v>0</v>
      </c>
      <c r="N15" s="38"/>
      <c r="O15" s="38"/>
      <c r="P15" s="38"/>
      <c r="Q15" s="185" t="e">
        <f t="shared" si="0"/>
        <v>#DIV/0!</v>
      </c>
      <c r="R15" s="182"/>
      <c r="V15">
        <v>14720</v>
      </c>
      <c r="X15">
        <v>14</v>
      </c>
      <c r="Z15">
        <v>24</v>
      </c>
      <c r="AA15">
        <v>38</v>
      </c>
      <c r="AB15">
        <v>100</v>
      </c>
      <c r="AC15">
        <v>5</v>
      </c>
    </row>
    <row r="16" spans="1:29" x14ac:dyDescent="0.25">
      <c r="A16" s="38" t="s">
        <v>42</v>
      </c>
      <c r="B16" s="38">
        <v>18</v>
      </c>
      <c r="C16" s="38">
        <v>18</v>
      </c>
      <c r="D16" s="77">
        <v>100</v>
      </c>
      <c r="E16" s="38">
        <v>11</v>
      </c>
      <c r="F16" s="38">
        <v>11</v>
      </c>
      <c r="G16" s="38">
        <v>100</v>
      </c>
      <c r="H16" s="38">
        <v>0</v>
      </c>
      <c r="I16" s="38">
        <v>0</v>
      </c>
      <c r="J16" s="38">
        <v>0</v>
      </c>
      <c r="K16" s="38">
        <v>0</v>
      </c>
      <c r="L16" s="38">
        <v>0</v>
      </c>
      <c r="M16" s="38">
        <v>0</v>
      </c>
      <c r="N16" s="38"/>
      <c r="O16" s="38"/>
      <c r="P16" s="38"/>
      <c r="Q16" s="185" t="e">
        <f t="shared" si="0"/>
        <v>#DIV/0!</v>
      </c>
      <c r="R16" s="182"/>
      <c r="V16">
        <v>77759</v>
      </c>
      <c r="W16">
        <v>2</v>
      </c>
      <c r="X16">
        <v>2</v>
      </c>
      <c r="Y16">
        <v>1</v>
      </c>
      <c r="Z16">
        <v>12</v>
      </c>
      <c r="AA16">
        <v>17</v>
      </c>
      <c r="AB16">
        <v>40</v>
      </c>
      <c r="AC16">
        <v>1</v>
      </c>
    </row>
    <row r="17" spans="1:29" x14ac:dyDescent="0.25">
      <c r="A17" s="38" t="s">
        <v>18</v>
      </c>
      <c r="B17" s="38">
        <v>13</v>
      </c>
      <c r="C17" s="38">
        <v>13</v>
      </c>
      <c r="D17" s="77">
        <v>100</v>
      </c>
      <c r="E17" s="38">
        <v>2</v>
      </c>
      <c r="F17" s="38">
        <v>2</v>
      </c>
      <c r="G17" s="38">
        <v>100</v>
      </c>
      <c r="H17" s="38">
        <v>0</v>
      </c>
      <c r="I17" s="38">
        <v>0</v>
      </c>
      <c r="J17" s="38">
        <v>0</v>
      </c>
      <c r="K17" s="38">
        <v>0</v>
      </c>
      <c r="L17" s="38">
        <v>0</v>
      </c>
      <c r="M17" s="38">
        <v>0</v>
      </c>
      <c r="N17" s="38"/>
      <c r="O17" s="38"/>
      <c r="P17" s="38"/>
      <c r="Q17" s="185" t="e">
        <f t="shared" si="0"/>
        <v>#DIV/0!</v>
      </c>
      <c r="R17" s="182"/>
      <c r="V17" t="s">
        <v>521</v>
      </c>
      <c r="X17">
        <v>9</v>
      </c>
      <c r="Z17">
        <v>34</v>
      </c>
      <c r="AA17">
        <v>43</v>
      </c>
      <c r="AB17">
        <v>100</v>
      </c>
      <c r="AC17">
        <v>5</v>
      </c>
    </row>
    <row r="18" spans="1:29" x14ac:dyDescent="0.25">
      <c r="A18" s="38" t="s">
        <v>25</v>
      </c>
      <c r="B18" s="38">
        <v>13</v>
      </c>
      <c r="C18" s="38">
        <v>13</v>
      </c>
      <c r="D18" s="77">
        <v>100</v>
      </c>
      <c r="E18" s="38">
        <v>4</v>
      </c>
      <c r="F18" s="38">
        <v>3</v>
      </c>
      <c r="G18" s="38">
        <v>75</v>
      </c>
      <c r="H18" s="38">
        <v>0</v>
      </c>
      <c r="I18" s="38">
        <v>0</v>
      </c>
      <c r="J18" s="38">
        <v>0</v>
      </c>
      <c r="K18" s="38">
        <v>0</v>
      </c>
      <c r="L18" s="38">
        <v>0</v>
      </c>
      <c r="M18" s="38">
        <v>0</v>
      </c>
      <c r="N18" s="38"/>
      <c r="O18" s="38"/>
      <c r="P18" s="38"/>
      <c r="Q18" s="185" t="e">
        <f t="shared" si="0"/>
        <v>#DIV/0!</v>
      </c>
      <c r="R18" s="182"/>
      <c r="V18" t="s">
        <v>522</v>
      </c>
      <c r="X18">
        <v>8</v>
      </c>
      <c r="Y18">
        <v>1</v>
      </c>
      <c r="Z18">
        <v>12</v>
      </c>
      <c r="AA18">
        <v>21</v>
      </c>
      <c r="AB18">
        <v>88.888888888888886</v>
      </c>
      <c r="AC18">
        <v>4</v>
      </c>
    </row>
    <row r="19" spans="1:29" x14ac:dyDescent="0.25">
      <c r="A19" s="38" t="s">
        <v>37</v>
      </c>
      <c r="B19" s="38">
        <v>8</v>
      </c>
      <c r="C19" s="38">
        <v>8</v>
      </c>
      <c r="D19" s="77">
        <v>100</v>
      </c>
      <c r="E19" s="38">
        <v>6</v>
      </c>
      <c r="F19" s="38">
        <v>5</v>
      </c>
      <c r="G19" s="38">
        <v>83.33</v>
      </c>
      <c r="H19" s="38">
        <v>0</v>
      </c>
      <c r="I19" s="38">
        <v>0</v>
      </c>
      <c r="J19" s="38">
        <v>0</v>
      </c>
      <c r="K19" s="38">
        <v>0</v>
      </c>
      <c r="L19" s="38">
        <v>0</v>
      </c>
      <c r="M19" s="38">
        <v>0</v>
      </c>
      <c r="N19" s="38"/>
      <c r="O19" s="38"/>
      <c r="P19" s="38"/>
      <c r="Q19" s="185" t="e">
        <f t="shared" si="0"/>
        <v>#DIV/0!</v>
      </c>
      <c r="R19" s="182"/>
      <c r="V19" t="s">
        <v>523</v>
      </c>
      <c r="W19">
        <v>1</v>
      </c>
      <c r="Z19">
        <v>39</v>
      </c>
      <c r="AA19">
        <v>40</v>
      </c>
      <c r="AB19">
        <v>0</v>
      </c>
      <c r="AC19">
        <v>1</v>
      </c>
    </row>
    <row r="20" spans="1:29" x14ac:dyDescent="0.25">
      <c r="A20" s="38" t="s">
        <v>45</v>
      </c>
      <c r="B20" s="38">
        <v>8</v>
      </c>
      <c r="C20" s="38">
        <v>8</v>
      </c>
      <c r="D20" s="77">
        <v>100</v>
      </c>
      <c r="E20" s="38">
        <v>3</v>
      </c>
      <c r="F20" s="38">
        <v>3</v>
      </c>
      <c r="G20" s="38">
        <v>100</v>
      </c>
      <c r="H20" s="38">
        <v>0</v>
      </c>
      <c r="I20" s="38">
        <v>0</v>
      </c>
      <c r="J20" s="38">
        <v>0</v>
      </c>
      <c r="K20" s="38">
        <v>0</v>
      </c>
      <c r="L20" s="38">
        <v>0</v>
      </c>
      <c r="M20" s="38">
        <v>0</v>
      </c>
      <c r="N20" s="38"/>
      <c r="O20" s="38"/>
      <c r="P20" s="38"/>
      <c r="Q20" s="185" t="e">
        <f t="shared" si="0"/>
        <v>#DIV/0!</v>
      </c>
      <c r="R20" s="182"/>
      <c r="V20" t="s">
        <v>524</v>
      </c>
      <c r="Z20">
        <v>2</v>
      </c>
      <c r="AA20">
        <v>2</v>
      </c>
      <c r="AB20">
        <v>0</v>
      </c>
      <c r="AC20">
        <v>1</v>
      </c>
    </row>
    <row r="21" spans="1:29" x14ac:dyDescent="0.25">
      <c r="A21" s="38" t="s">
        <v>24</v>
      </c>
      <c r="B21" s="38">
        <v>7</v>
      </c>
      <c r="C21" s="38">
        <v>7</v>
      </c>
      <c r="D21" s="77">
        <v>100</v>
      </c>
      <c r="E21" s="38">
        <v>7</v>
      </c>
      <c r="F21" s="38">
        <v>4</v>
      </c>
      <c r="G21" s="38">
        <v>57.14</v>
      </c>
      <c r="H21" s="38">
        <v>0</v>
      </c>
      <c r="I21" s="38">
        <v>0</v>
      </c>
      <c r="J21" s="38">
        <v>0</v>
      </c>
      <c r="K21" s="38">
        <v>0</v>
      </c>
      <c r="L21" s="38">
        <v>0</v>
      </c>
      <c r="M21" s="38">
        <v>0</v>
      </c>
      <c r="N21" s="38"/>
      <c r="O21" s="38"/>
      <c r="P21" s="38"/>
      <c r="Q21" s="185" t="e">
        <f t="shared" si="0"/>
        <v>#DIV/0!</v>
      </c>
      <c r="R21" s="182"/>
      <c r="V21" t="s">
        <v>525</v>
      </c>
      <c r="Z21">
        <v>4</v>
      </c>
      <c r="AA21">
        <v>4</v>
      </c>
      <c r="AB21">
        <v>0</v>
      </c>
      <c r="AC21">
        <v>1</v>
      </c>
    </row>
    <row r="22" spans="1:29" x14ac:dyDescent="0.25">
      <c r="A22" s="38" t="s">
        <v>34</v>
      </c>
      <c r="B22" s="38">
        <v>7</v>
      </c>
      <c r="C22" s="38">
        <v>7</v>
      </c>
      <c r="D22" s="77">
        <v>100</v>
      </c>
      <c r="E22" s="38">
        <v>3</v>
      </c>
      <c r="F22" s="38">
        <v>2</v>
      </c>
      <c r="G22" s="38">
        <v>66.67</v>
      </c>
      <c r="H22" s="38">
        <v>0</v>
      </c>
      <c r="I22" s="38">
        <v>0</v>
      </c>
      <c r="J22" s="38">
        <v>0</v>
      </c>
      <c r="K22" s="38">
        <v>0</v>
      </c>
      <c r="L22" s="38">
        <v>0</v>
      </c>
      <c r="M22" s="38">
        <v>0</v>
      </c>
      <c r="N22" s="38"/>
      <c r="O22" s="38"/>
      <c r="P22" s="38"/>
      <c r="Q22" s="185" t="e">
        <f t="shared" si="0"/>
        <v>#DIV/0!</v>
      </c>
      <c r="R22" s="182"/>
      <c r="V22" t="s">
        <v>526</v>
      </c>
      <c r="W22">
        <v>4</v>
      </c>
      <c r="X22">
        <v>15</v>
      </c>
      <c r="Z22">
        <v>49</v>
      </c>
      <c r="AA22">
        <v>68</v>
      </c>
      <c r="AB22">
        <v>78.94736842105263</v>
      </c>
      <c r="AC22">
        <v>3</v>
      </c>
    </row>
    <row r="23" spans="1:29" x14ac:dyDescent="0.25">
      <c r="A23" s="38" t="s">
        <v>31</v>
      </c>
      <c r="B23" s="38">
        <v>5</v>
      </c>
      <c r="C23" s="38">
        <v>5</v>
      </c>
      <c r="D23" s="77">
        <v>100</v>
      </c>
      <c r="E23" s="38">
        <v>5</v>
      </c>
      <c r="F23" s="38">
        <v>1</v>
      </c>
      <c r="G23" s="38">
        <v>20</v>
      </c>
      <c r="H23" s="38">
        <v>0</v>
      </c>
      <c r="I23" s="38">
        <v>0</v>
      </c>
      <c r="J23" s="38">
        <v>0</v>
      </c>
      <c r="K23" s="38">
        <v>0</v>
      </c>
      <c r="L23" s="38">
        <v>0</v>
      </c>
      <c r="M23" s="38">
        <v>0</v>
      </c>
      <c r="N23" s="38"/>
      <c r="O23" s="38"/>
      <c r="P23" s="38"/>
      <c r="Q23" s="185" t="e">
        <f t="shared" si="0"/>
        <v>#DIV/0!</v>
      </c>
      <c r="R23" s="182"/>
      <c r="V23" t="s">
        <v>527</v>
      </c>
      <c r="X23">
        <v>17</v>
      </c>
      <c r="Z23">
        <v>27</v>
      </c>
      <c r="AA23">
        <v>44</v>
      </c>
      <c r="AB23">
        <v>100</v>
      </c>
      <c r="AC23">
        <v>5</v>
      </c>
    </row>
    <row r="24" spans="1:29" x14ac:dyDescent="0.25">
      <c r="A24" s="38" t="s">
        <v>38</v>
      </c>
      <c r="B24" s="38">
        <v>4</v>
      </c>
      <c r="C24" s="38">
        <v>4</v>
      </c>
      <c r="D24" s="77">
        <v>100</v>
      </c>
      <c r="E24" s="38">
        <v>3</v>
      </c>
      <c r="F24" s="38">
        <v>0</v>
      </c>
      <c r="G24" s="38">
        <v>0</v>
      </c>
      <c r="H24" s="38">
        <v>0</v>
      </c>
      <c r="I24" s="38">
        <v>0</v>
      </c>
      <c r="J24" s="38">
        <v>0</v>
      </c>
      <c r="K24" s="38">
        <v>0</v>
      </c>
      <c r="L24" s="38">
        <v>0</v>
      </c>
      <c r="M24" s="38">
        <v>0</v>
      </c>
      <c r="N24" s="38"/>
      <c r="O24" s="38"/>
      <c r="P24" s="38"/>
      <c r="Q24" s="185" t="e">
        <f t="shared" si="0"/>
        <v>#DIV/0!</v>
      </c>
      <c r="R24" s="182"/>
      <c r="V24" t="s">
        <v>528</v>
      </c>
      <c r="W24">
        <v>2</v>
      </c>
      <c r="X24">
        <v>18</v>
      </c>
      <c r="Z24">
        <v>23</v>
      </c>
      <c r="AA24">
        <v>43</v>
      </c>
      <c r="AB24">
        <v>90</v>
      </c>
      <c r="AC24">
        <v>5</v>
      </c>
    </row>
    <row r="25" spans="1:29" x14ac:dyDescent="0.25">
      <c r="A25" s="38" t="s">
        <v>39</v>
      </c>
      <c r="B25" s="38">
        <v>4</v>
      </c>
      <c r="C25" s="38">
        <v>4</v>
      </c>
      <c r="D25" s="77">
        <v>100</v>
      </c>
      <c r="E25" s="38">
        <v>4</v>
      </c>
      <c r="F25" s="38">
        <v>2</v>
      </c>
      <c r="G25" s="38">
        <v>50</v>
      </c>
      <c r="H25" s="38">
        <v>0</v>
      </c>
      <c r="I25" s="38">
        <v>0</v>
      </c>
      <c r="J25" s="38">
        <v>0</v>
      </c>
      <c r="K25" s="38">
        <v>0</v>
      </c>
      <c r="L25" s="38">
        <v>0</v>
      </c>
      <c r="M25" s="38">
        <v>0</v>
      </c>
      <c r="N25" s="38"/>
      <c r="O25" s="38"/>
      <c r="P25" s="38"/>
      <c r="Q25" s="185" t="e">
        <f t="shared" si="0"/>
        <v>#DIV/0!</v>
      </c>
      <c r="R25" s="182"/>
      <c r="V25" t="s">
        <v>529</v>
      </c>
      <c r="X25">
        <v>3</v>
      </c>
      <c r="Z25">
        <v>21</v>
      </c>
      <c r="AA25">
        <v>24</v>
      </c>
      <c r="AB25">
        <v>100</v>
      </c>
      <c r="AC25">
        <v>5</v>
      </c>
    </row>
    <row r="26" spans="1:29" x14ac:dyDescent="0.25">
      <c r="A26" s="38" t="s">
        <v>19</v>
      </c>
      <c r="B26" s="38">
        <v>3</v>
      </c>
      <c r="C26" s="38">
        <v>3</v>
      </c>
      <c r="D26" s="77">
        <v>100</v>
      </c>
      <c r="E26" s="38">
        <v>4</v>
      </c>
      <c r="F26" s="38">
        <v>0</v>
      </c>
      <c r="G26" s="38">
        <v>0</v>
      </c>
      <c r="H26" s="38">
        <v>0</v>
      </c>
      <c r="I26" s="38">
        <v>0</v>
      </c>
      <c r="J26" s="38">
        <v>0</v>
      </c>
      <c r="K26" s="38">
        <v>0</v>
      </c>
      <c r="L26" s="38">
        <v>0</v>
      </c>
      <c r="M26" s="38">
        <v>0</v>
      </c>
      <c r="N26" s="38"/>
      <c r="O26" s="38"/>
      <c r="P26" s="38"/>
      <c r="Q26" s="185" t="e">
        <f t="shared" si="0"/>
        <v>#DIV/0!</v>
      </c>
      <c r="R26" s="182"/>
      <c r="V26" t="s">
        <v>530</v>
      </c>
      <c r="W26">
        <v>11</v>
      </c>
      <c r="X26">
        <v>9</v>
      </c>
      <c r="Z26">
        <v>47</v>
      </c>
      <c r="AA26">
        <v>67</v>
      </c>
      <c r="AB26">
        <v>45</v>
      </c>
      <c r="AC26">
        <v>1</v>
      </c>
    </row>
    <row r="27" spans="1:29" x14ac:dyDescent="0.25">
      <c r="A27" s="38" t="s">
        <v>23</v>
      </c>
      <c r="B27" s="38">
        <v>3</v>
      </c>
      <c r="C27" s="38">
        <v>3</v>
      </c>
      <c r="D27" s="77">
        <v>100</v>
      </c>
      <c r="E27" s="38">
        <v>4</v>
      </c>
      <c r="F27" s="38">
        <v>4</v>
      </c>
      <c r="G27" s="38">
        <v>100</v>
      </c>
      <c r="H27" s="38">
        <v>0</v>
      </c>
      <c r="I27" s="38">
        <v>0</v>
      </c>
      <c r="J27" s="38">
        <v>0</v>
      </c>
      <c r="K27" s="38">
        <v>0</v>
      </c>
      <c r="L27" s="38">
        <v>0</v>
      </c>
      <c r="M27" s="38">
        <v>0</v>
      </c>
      <c r="N27" s="38"/>
      <c r="O27" s="38"/>
      <c r="P27" s="38"/>
      <c r="Q27" s="185" t="e">
        <f t="shared" si="0"/>
        <v>#DIV/0!</v>
      </c>
      <c r="R27" s="182"/>
      <c r="V27" t="s">
        <v>531</v>
      </c>
      <c r="X27">
        <v>1</v>
      </c>
      <c r="Z27">
        <v>30</v>
      </c>
      <c r="AA27">
        <v>31</v>
      </c>
      <c r="AB27">
        <v>100</v>
      </c>
      <c r="AC27">
        <v>5</v>
      </c>
    </row>
    <row r="28" spans="1:29" x14ac:dyDescent="0.25">
      <c r="A28" s="38" t="s">
        <v>33</v>
      </c>
      <c r="B28" s="38">
        <v>3</v>
      </c>
      <c r="C28" s="38">
        <v>3</v>
      </c>
      <c r="D28" s="77">
        <v>100</v>
      </c>
      <c r="E28" s="38">
        <v>1</v>
      </c>
      <c r="F28" s="38">
        <v>0</v>
      </c>
      <c r="G28" s="38">
        <v>0</v>
      </c>
      <c r="H28" s="38">
        <v>0</v>
      </c>
      <c r="I28" s="38">
        <v>0</v>
      </c>
      <c r="J28" s="38">
        <v>0</v>
      </c>
      <c r="K28" s="38">
        <v>0</v>
      </c>
      <c r="L28" s="38">
        <v>0</v>
      </c>
      <c r="M28" s="38">
        <v>0</v>
      </c>
      <c r="N28" s="38"/>
      <c r="O28" s="38"/>
      <c r="P28" s="38"/>
      <c r="Q28" s="185" t="e">
        <f t="shared" si="0"/>
        <v>#DIV/0!</v>
      </c>
      <c r="R28" s="182"/>
      <c r="V28" t="s">
        <v>532</v>
      </c>
      <c r="W28">
        <v>7</v>
      </c>
      <c r="X28">
        <v>4</v>
      </c>
      <c r="Z28">
        <v>16</v>
      </c>
      <c r="AA28">
        <v>27</v>
      </c>
      <c r="AB28">
        <v>36.363636363636367</v>
      </c>
      <c r="AC28">
        <v>1</v>
      </c>
    </row>
    <row r="29" spans="1:29" x14ac:dyDescent="0.25">
      <c r="A29" s="38" t="s">
        <v>26</v>
      </c>
      <c r="B29" s="38">
        <v>2</v>
      </c>
      <c r="C29" s="38">
        <v>2</v>
      </c>
      <c r="D29" s="77">
        <v>100</v>
      </c>
      <c r="E29" s="38">
        <v>0</v>
      </c>
      <c r="F29" s="38">
        <v>0</v>
      </c>
      <c r="G29" s="38">
        <v>0</v>
      </c>
      <c r="H29" s="38">
        <v>0</v>
      </c>
      <c r="I29" s="38">
        <v>0</v>
      </c>
      <c r="J29" s="38">
        <v>0</v>
      </c>
      <c r="K29" s="38">
        <v>0</v>
      </c>
      <c r="L29" s="38">
        <v>0</v>
      </c>
      <c r="M29" s="38">
        <v>0</v>
      </c>
      <c r="N29" s="38"/>
      <c r="O29" s="38"/>
      <c r="P29" s="38"/>
      <c r="Q29" s="185" t="e">
        <f t="shared" si="0"/>
        <v>#DIV/0!</v>
      </c>
      <c r="R29" s="182"/>
      <c r="V29" t="s">
        <v>533</v>
      </c>
      <c r="W29">
        <v>5</v>
      </c>
      <c r="X29">
        <v>22</v>
      </c>
      <c r="Z29">
        <v>69</v>
      </c>
      <c r="AA29">
        <v>96</v>
      </c>
      <c r="AB29">
        <v>81.481481481481481</v>
      </c>
      <c r="AC29">
        <v>3</v>
      </c>
    </row>
    <row r="30" spans="1:29" x14ac:dyDescent="0.25">
      <c r="A30" s="38" t="s">
        <v>20</v>
      </c>
      <c r="B30" s="38">
        <v>1</v>
      </c>
      <c r="C30" s="38">
        <v>1</v>
      </c>
      <c r="D30" s="77">
        <v>100</v>
      </c>
      <c r="E30" s="38">
        <v>12</v>
      </c>
      <c r="F30" s="38">
        <v>0</v>
      </c>
      <c r="G30" s="38">
        <v>0</v>
      </c>
      <c r="H30" s="38">
        <v>0</v>
      </c>
      <c r="I30" s="38">
        <v>0</v>
      </c>
      <c r="J30" s="38">
        <v>0</v>
      </c>
      <c r="K30" s="38">
        <v>0</v>
      </c>
      <c r="L30" s="38">
        <v>0</v>
      </c>
      <c r="M30" s="38">
        <v>0</v>
      </c>
      <c r="N30" s="38"/>
      <c r="O30" s="38"/>
      <c r="P30" s="38"/>
      <c r="Q30" s="185" t="e">
        <f t="shared" si="0"/>
        <v>#DIV/0!</v>
      </c>
      <c r="R30" s="210"/>
      <c r="V30" t="s">
        <v>534</v>
      </c>
      <c r="X30">
        <v>2</v>
      </c>
      <c r="Z30">
        <v>47</v>
      </c>
      <c r="AA30">
        <v>49</v>
      </c>
      <c r="AB30">
        <v>100</v>
      </c>
      <c r="AC30">
        <v>5</v>
      </c>
    </row>
    <row r="31" spans="1:29" x14ac:dyDescent="0.25">
      <c r="A31" s="38" t="s">
        <v>28</v>
      </c>
      <c r="B31" s="38">
        <v>1</v>
      </c>
      <c r="C31" s="38">
        <v>1</v>
      </c>
      <c r="D31" s="77">
        <v>100</v>
      </c>
      <c r="E31" s="38">
        <v>2</v>
      </c>
      <c r="F31" s="38">
        <v>0</v>
      </c>
      <c r="G31" s="38">
        <v>0</v>
      </c>
      <c r="H31" s="38">
        <v>0</v>
      </c>
      <c r="I31" s="38">
        <v>0</v>
      </c>
      <c r="J31" s="38">
        <v>0</v>
      </c>
      <c r="K31" s="38">
        <v>0</v>
      </c>
      <c r="L31" s="38">
        <v>0</v>
      </c>
      <c r="M31" s="38">
        <v>0</v>
      </c>
      <c r="N31" s="38"/>
      <c r="O31" s="38"/>
      <c r="P31" s="38"/>
      <c r="Q31" s="185" t="e">
        <f t="shared" si="0"/>
        <v>#DIV/0!</v>
      </c>
      <c r="R31" s="210"/>
      <c r="V31" t="s">
        <v>535</v>
      </c>
      <c r="W31">
        <v>1</v>
      </c>
      <c r="X31">
        <v>16</v>
      </c>
      <c r="Z31">
        <v>43</v>
      </c>
      <c r="AA31">
        <v>60</v>
      </c>
      <c r="AB31">
        <v>94.117647058823536</v>
      </c>
      <c r="AC31">
        <v>5</v>
      </c>
    </row>
    <row r="32" spans="1:29" x14ac:dyDescent="0.25">
      <c r="A32" s="38" t="s">
        <v>44</v>
      </c>
      <c r="B32" s="38">
        <v>1</v>
      </c>
      <c r="C32" s="38">
        <v>1</v>
      </c>
      <c r="D32" s="77">
        <v>100</v>
      </c>
      <c r="E32" s="38">
        <v>0</v>
      </c>
      <c r="F32" s="38">
        <v>0</v>
      </c>
      <c r="G32" s="38">
        <v>0</v>
      </c>
      <c r="H32" s="38">
        <v>0</v>
      </c>
      <c r="I32" s="38">
        <v>0</v>
      </c>
      <c r="J32" s="38">
        <v>0</v>
      </c>
      <c r="K32" s="38">
        <v>0</v>
      </c>
      <c r="L32" s="38">
        <v>0</v>
      </c>
      <c r="M32" s="38">
        <v>0</v>
      </c>
      <c r="N32" s="38"/>
      <c r="O32" s="38"/>
      <c r="P32" s="38"/>
      <c r="Q32" s="185" t="e">
        <f t="shared" si="0"/>
        <v>#DIV/0!</v>
      </c>
      <c r="R32" s="210"/>
      <c r="V32" t="s">
        <v>536</v>
      </c>
      <c r="Z32">
        <v>5</v>
      </c>
      <c r="AA32">
        <v>5</v>
      </c>
      <c r="AB32">
        <v>0</v>
      </c>
      <c r="AC32">
        <v>1</v>
      </c>
    </row>
    <row r="33" spans="1:29" x14ac:dyDescent="0.25">
      <c r="A33" s="38" t="s">
        <v>46</v>
      </c>
      <c r="B33" s="38">
        <v>10</v>
      </c>
      <c r="C33" s="38">
        <v>9</v>
      </c>
      <c r="D33" s="77">
        <v>90</v>
      </c>
      <c r="E33" s="38">
        <v>0</v>
      </c>
      <c r="F33" s="38">
        <v>0</v>
      </c>
      <c r="G33" s="38">
        <v>0</v>
      </c>
      <c r="H33" s="38">
        <v>0</v>
      </c>
      <c r="I33" s="38">
        <v>0</v>
      </c>
      <c r="J33" s="38">
        <v>0</v>
      </c>
      <c r="K33" s="38">
        <v>0</v>
      </c>
      <c r="L33" s="38">
        <v>0</v>
      </c>
      <c r="M33" s="38">
        <v>0</v>
      </c>
      <c r="N33" s="38"/>
      <c r="O33" s="38"/>
      <c r="P33" s="38"/>
      <c r="Q33" s="185" t="e">
        <f t="shared" si="0"/>
        <v>#DIV/0!</v>
      </c>
      <c r="R33" s="210"/>
      <c r="V33" t="s">
        <v>537</v>
      </c>
      <c r="X33">
        <v>6</v>
      </c>
      <c r="Y33">
        <v>3</v>
      </c>
      <c r="Z33">
        <v>25</v>
      </c>
      <c r="AA33">
        <v>34</v>
      </c>
      <c r="AB33">
        <v>66.666666666666671</v>
      </c>
      <c r="AC33">
        <v>1</v>
      </c>
    </row>
    <row r="34" spans="1:29" x14ac:dyDescent="0.25">
      <c r="A34" s="38" t="s">
        <v>32</v>
      </c>
      <c r="B34" s="38">
        <v>9</v>
      </c>
      <c r="C34" s="38">
        <v>8</v>
      </c>
      <c r="D34" s="20">
        <v>88.89</v>
      </c>
      <c r="E34" s="38">
        <v>9</v>
      </c>
      <c r="F34" s="38">
        <v>9</v>
      </c>
      <c r="G34" s="38">
        <v>100</v>
      </c>
      <c r="H34" s="38">
        <v>0</v>
      </c>
      <c r="I34" s="38">
        <v>0</v>
      </c>
      <c r="J34" s="38">
        <v>0</v>
      </c>
      <c r="K34" s="38">
        <v>0</v>
      </c>
      <c r="L34" s="38">
        <v>0</v>
      </c>
      <c r="M34" s="38">
        <v>0</v>
      </c>
      <c r="N34" s="38"/>
      <c r="O34" s="38"/>
      <c r="P34" s="38"/>
      <c r="Q34" s="185" t="e">
        <f t="shared" si="0"/>
        <v>#DIV/0!</v>
      </c>
      <c r="R34" s="210"/>
      <c r="V34" t="s">
        <v>538</v>
      </c>
      <c r="W34">
        <v>5</v>
      </c>
      <c r="X34">
        <v>10</v>
      </c>
      <c r="Z34">
        <v>28</v>
      </c>
      <c r="AA34">
        <v>43</v>
      </c>
      <c r="AB34">
        <v>66.666666666666671</v>
      </c>
      <c r="AC34">
        <v>1</v>
      </c>
    </row>
    <row r="35" spans="1:29" x14ac:dyDescent="0.25">
      <c r="A35" s="38" t="s">
        <v>30</v>
      </c>
      <c r="B35" s="38">
        <v>17</v>
      </c>
      <c r="C35" s="38">
        <v>15</v>
      </c>
      <c r="D35" s="20">
        <v>88.24</v>
      </c>
      <c r="E35" s="38">
        <v>7</v>
      </c>
      <c r="F35" s="38">
        <v>3</v>
      </c>
      <c r="G35" s="38">
        <v>42.86</v>
      </c>
      <c r="H35" s="38">
        <v>0</v>
      </c>
      <c r="I35" s="38">
        <v>0</v>
      </c>
      <c r="J35" s="38">
        <v>0</v>
      </c>
      <c r="K35" s="38">
        <v>0</v>
      </c>
      <c r="L35" s="38">
        <v>0</v>
      </c>
      <c r="M35" s="38">
        <v>0</v>
      </c>
      <c r="N35" s="38"/>
      <c r="O35" s="38"/>
      <c r="P35" s="38"/>
      <c r="Q35" s="185" t="e">
        <f t="shared" si="0"/>
        <v>#DIV/0!</v>
      </c>
      <c r="R35" s="210"/>
      <c r="V35" t="s">
        <v>539</v>
      </c>
      <c r="X35">
        <v>2</v>
      </c>
      <c r="Z35">
        <v>12</v>
      </c>
      <c r="AA35">
        <v>14</v>
      </c>
      <c r="AB35">
        <v>100</v>
      </c>
      <c r="AC35">
        <v>5</v>
      </c>
    </row>
    <row r="36" spans="1:29" x14ac:dyDescent="0.25">
      <c r="A36" s="38" t="s">
        <v>36</v>
      </c>
      <c r="B36" s="38">
        <v>5</v>
      </c>
      <c r="C36" s="38">
        <v>2</v>
      </c>
      <c r="D36" s="20">
        <v>40</v>
      </c>
      <c r="E36" s="38">
        <v>0</v>
      </c>
      <c r="F36" s="38">
        <v>0</v>
      </c>
      <c r="G36" s="38">
        <v>0</v>
      </c>
      <c r="H36" s="38">
        <v>0</v>
      </c>
      <c r="I36" s="38">
        <v>0</v>
      </c>
      <c r="J36" s="38">
        <v>0</v>
      </c>
      <c r="K36" s="38">
        <v>0</v>
      </c>
      <c r="L36" s="38">
        <v>0</v>
      </c>
      <c r="M36" s="38">
        <v>0</v>
      </c>
      <c r="N36" s="38"/>
      <c r="O36" s="38"/>
      <c r="P36" s="38"/>
      <c r="Q36" s="185" t="e">
        <f t="shared" si="0"/>
        <v>#DIV/0!</v>
      </c>
      <c r="R36" s="210"/>
      <c r="V36" t="s">
        <v>540</v>
      </c>
      <c r="W36">
        <v>1</v>
      </c>
      <c r="X36">
        <v>8</v>
      </c>
      <c r="Y36">
        <v>3</v>
      </c>
      <c r="Z36">
        <v>42</v>
      </c>
      <c r="AA36">
        <v>54</v>
      </c>
      <c r="AB36">
        <v>66.666666666666671</v>
      </c>
      <c r="AC36">
        <v>1</v>
      </c>
    </row>
    <row r="37" spans="1:29" x14ac:dyDescent="0.25">
      <c r="A37" s="38" t="s">
        <v>47</v>
      </c>
      <c r="B37" s="38">
        <v>1</v>
      </c>
      <c r="C37" s="38">
        <v>0</v>
      </c>
      <c r="D37" s="20">
        <v>0</v>
      </c>
      <c r="E37" s="38">
        <v>1</v>
      </c>
      <c r="F37" s="38">
        <v>0</v>
      </c>
      <c r="G37" s="38">
        <v>0</v>
      </c>
      <c r="H37" s="38">
        <v>0</v>
      </c>
      <c r="I37" s="38">
        <v>0</v>
      </c>
      <c r="J37" s="38">
        <v>0</v>
      </c>
      <c r="K37" s="38">
        <v>0</v>
      </c>
      <c r="L37" s="38">
        <v>0</v>
      </c>
      <c r="M37" s="38">
        <v>0</v>
      </c>
      <c r="N37" s="38"/>
      <c r="O37" s="38"/>
      <c r="P37" s="38"/>
      <c r="Q37" s="185" t="e">
        <f t="shared" si="0"/>
        <v>#DIV/0!</v>
      </c>
      <c r="R37" s="210"/>
      <c r="V37" t="s">
        <v>541</v>
      </c>
      <c r="W37">
        <v>1</v>
      </c>
      <c r="X37">
        <v>10</v>
      </c>
      <c r="Y37">
        <v>1</v>
      </c>
      <c r="Z37">
        <v>11</v>
      </c>
      <c r="AA37">
        <v>23</v>
      </c>
      <c r="AB37">
        <v>83.333333333333329</v>
      </c>
      <c r="AC37">
        <v>5</v>
      </c>
    </row>
    <row r="38" spans="1:29" x14ac:dyDescent="0.25">
      <c r="A38" s="38" t="s">
        <v>21</v>
      </c>
      <c r="B38" s="38">
        <v>0</v>
      </c>
      <c r="C38" s="38">
        <v>0</v>
      </c>
      <c r="D38" s="20">
        <v>0</v>
      </c>
      <c r="E38" s="38">
        <v>0</v>
      </c>
      <c r="F38" s="38">
        <v>0</v>
      </c>
      <c r="G38" s="38">
        <v>0</v>
      </c>
      <c r="H38" s="38">
        <v>0</v>
      </c>
      <c r="I38" s="38">
        <v>0</v>
      </c>
      <c r="J38" s="38">
        <v>0</v>
      </c>
      <c r="K38" s="38">
        <v>0</v>
      </c>
      <c r="L38" s="38">
        <v>0</v>
      </c>
      <c r="M38" s="38">
        <v>0</v>
      </c>
      <c r="N38" s="38"/>
      <c r="O38" s="38"/>
      <c r="P38" s="38"/>
      <c r="Q38" s="185" t="e">
        <f t="shared" si="0"/>
        <v>#DIV/0!</v>
      </c>
      <c r="R38" s="210"/>
      <c r="V38" t="s">
        <v>542</v>
      </c>
      <c r="X38">
        <v>7</v>
      </c>
      <c r="Z38">
        <v>13</v>
      </c>
      <c r="AA38">
        <v>20</v>
      </c>
      <c r="AB38">
        <v>100</v>
      </c>
      <c r="AC38">
        <v>5</v>
      </c>
    </row>
    <row r="39" spans="1:29" x14ac:dyDescent="0.25">
      <c r="A39" s="38" t="s">
        <v>22</v>
      </c>
      <c r="B39" s="38">
        <v>0</v>
      </c>
      <c r="C39" s="38">
        <v>0</v>
      </c>
      <c r="D39" s="20">
        <v>0</v>
      </c>
      <c r="E39" s="38">
        <v>1</v>
      </c>
      <c r="F39" s="38">
        <v>1</v>
      </c>
      <c r="G39" s="38">
        <v>100</v>
      </c>
      <c r="H39" s="38">
        <v>0</v>
      </c>
      <c r="I39" s="38">
        <v>0</v>
      </c>
      <c r="J39" s="38">
        <v>0</v>
      </c>
      <c r="K39" s="38">
        <v>0</v>
      </c>
      <c r="L39" s="38">
        <v>0</v>
      </c>
      <c r="M39" s="38">
        <v>0</v>
      </c>
      <c r="N39" s="38"/>
      <c r="O39" s="38"/>
      <c r="P39" s="38"/>
      <c r="Q39" s="185" t="e">
        <f t="shared" si="0"/>
        <v>#DIV/0!</v>
      </c>
      <c r="R39" s="210"/>
      <c r="V39" t="s">
        <v>543</v>
      </c>
      <c r="X39">
        <v>7</v>
      </c>
      <c r="Z39">
        <v>80</v>
      </c>
      <c r="AA39">
        <v>87</v>
      </c>
      <c r="AB39">
        <v>100</v>
      </c>
      <c r="AC39">
        <v>5</v>
      </c>
    </row>
    <row r="40" spans="1:29" x14ac:dyDescent="0.25">
      <c r="A40" s="38" t="s">
        <v>29</v>
      </c>
      <c r="B40" s="38">
        <v>0</v>
      </c>
      <c r="C40" s="38">
        <v>0</v>
      </c>
      <c r="D40" s="20">
        <v>0</v>
      </c>
      <c r="E40" s="38">
        <v>0</v>
      </c>
      <c r="F40" s="38">
        <v>0</v>
      </c>
      <c r="G40" s="38">
        <v>0</v>
      </c>
      <c r="H40" s="38">
        <v>0</v>
      </c>
      <c r="I40" s="38">
        <v>0</v>
      </c>
      <c r="J40" s="38">
        <v>0</v>
      </c>
      <c r="K40" s="38">
        <v>0</v>
      </c>
      <c r="L40" s="38">
        <v>0</v>
      </c>
      <c r="M40" s="38">
        <v>0</v>
      </c>
      <c r="N40" s="38"/>
      <c r="O40" s="38"/>
      <c r="P40" s="38"/>
      <c r="Q40" s="185" t="e">
        <f t="shared" si="0"/>
        <v>#DIV/0!</v>
      </c>
      <c r="R40" s="210"/>
      <c r="V40" t="s">
        <v>544</v>
      </c>
      <c r="X40">
        <v>9</v>
      </c>
      <c r="Z40">
        <v>29</v>
      </c>
      <c r="AA40">
        <v>38</v>
      </c>
      <c r="AB40">
        <v>100</v>
      </c>
      <c r="AC40">
        <v>5</v>
      </c>
    </row>
    <row r="41" spans="1:29" x14ac:dyDescent="0.25">
      <c r="A41" s="38" t="s">
        <v>41</v>
      </c>
      <c r="B41" s="38">
        <v>0</v>
      </c>
      <c r="C41" s="38">
        <v>0</v>
      </c>
      <c r="D41" s="20">
        <v>0</v>
      </c>
      <c r="E41" s="38">
        <v>0</v>
      </c>
      <c r="F41" s="38">
        <v>0</v>
      </c>
      <c r="G41" s="38">
        <v>0</v>
      </c>
      <c r="H41" s="38">
        <v>0</v>
      </c>
      <c r="I41" s="38">
        <v>0</v>
      </c>
      <c r="J41" s="38">
        <v>0</v>
      </c>
      <c r="K41" s="38">
        <v>0</v>
      </c>
      <c r="L41" s="38">
        <v>0</v>
      </c>
      <c r="M41" s="38">
        <v>0</v>
      </c>
      <c r="N41" s="38"/>
      <c r="O41" s="38"/>
      <c r="P41" s="38"/>
      <c r="Q41" s="185" t="e">
        <f t="shared" si="0"/>
        <v>#DIV/0!</v>
      </c>
      <c r="R41" s="38"/>
      <c r="V41" t="s">
        <v>367</v>
      </c>
      <c r="W41">
        <v>42</v>
      </c>
      <c r="X41">
        <v>227</v>
      </c>
      <c r="Y41">
        <v>9</v>
      </c>
      <c r="Z41">
        <v>793</v>
      </c>
      <c r="AA41">
        <v>1071</v>
      </c>
      <c r="AB41">
        <v>81.654676258992808</v>
      </c>
    </row>
    <row r="42" spans="1:29" x14ac:dyDescent="0.25">
      <c r="A42" s="38" t="s">
        <v>43</v>
      </c>
      <c r="B42" s="38">
        <v>0</v>
      </c>
      <c r="C42" s="38">
        <v>0</v>
      </c>
      <c r="D42" s="20">
        <v>0</v>
      </c>
      <c r="E42" s="38">
        <v>0</v>
      </c>
      <c r="F42" s="38">
        <v>0</v>
      </c>
      <c r="G42" s="38">
        <v>0</v>
      </c>
      <c r="H42" s="38">
        <v>0</v>
      </c>
      <c r="I42" s="38">
        <v>0</v>
      </c>
      <c r="J42" s="38">
        <v>0</v>
      </c>
      <c r="K42" s="38">
        <v>0</v>
      </c>
      <c r="L42" s="38">
        <v>0</v>
      </c>
      <c r="M42" s="38">
        <v>0</v>
      </c>
      <c r="N42" s="38"/>
      <c r="O42" s="38"/>
      <c r="P42" s="38"/>
      <c r="Q42" s="185">
        <v>0</v>
      </c>
      <c r="R42" s="38"/>
    </row>
    <row r="43" spans="1:29" s="41" customFormat="1" x14ac:dyDescent="0.25">
      <c r="A43" s="38" t="s">
        <v>14</v>
      </c>
      <c r="B43" s="38">
        <v>208</v>
      </c>
      <c r="C43" s="38">
        <v>200</v>
      </c>
      <c r="D43" s="38" t="s">
        <v>732</v>
      </c>
      <c r="E43" s="38">
        <v>115</v>
      </c>
      <c r="F43" s="38">
        <v>71</v>
      </c>
      <c r="G43" s="38" t="s">
        <v>733</v>
      </c>
      <c r="H43" s="38">
        <v>0</v>
      </c>
      <c r="I43" s="38">
        <v>0</v>
      </c>
      <c r="J43" s="38" t="s">
        <v>85</v>
      </c>
      <c r="K43" s="38">
        <v>0</v>
      </c>
      <c r="L43" s="38">
        <v>0</v>
      </c>
      <c r="M43" s="38" t="s">
        <v>85</v>
      </c>
      <c r="N43" s="38"/>
      <c r="O43" s="38"/>
      <c r="P43" s="38"/>
      <c r="Q43" s="185"/>
      <c r="R43" s="38"/>
    </row>
    <row r="44" spans="1:29" s="41" customFormat="1" x14ac:dyDescent="0.25">
      <c r="B44" s="38"/>
      <c r="C44" s="38"/>
      <c r="D44" s="38"/>
      <c r="E44" s="38"/>
      <c r="F44" s="38"/>
      <c r="G44" s="38"/>
      <c r="H44" s="38"/>
      <c r="I44" s="38"/>
      <c r="J44" s="38"/>
      <c r="K44" s="38"/>
      <c r="L44" s="38"/>
      <c r="M44" s="38"/>
      <c r="N44" s="38"/>
      <c r="O44" s="38"/>
      <c r="P44" s="38"/>
      <c r="Q44" s="185" t="e">
        <f t="shared" ref="Q44" si="1">(P44*100)/O44</f>
        <v>#DIV/0!</v>
      </c>
      <c r="R44" s="38"/>
    </row>
    <row r="45" spans="1:29" s="41" customFormat="1" x14ac:dyDescent="0.25">
      <c r="A45" s="38"/>
      <c r="B45" s="38"/>
      <c r="C45" s="38"/>
      <c r="D45" s="38"/>
      <c r="E45" s="38"/>
      <c r="F45" s="38"/>
      <c r="G45" s="38"/>
      <c r="H45" s="38"/>
      <c r="I45" s="38"/>
      <c r="J45" s="38"/>
      <c r="K45" s="38"/>
      <c r="L45" s="38"/>
      <c r="M45" s="38"/>
      <c r="N45" s="38"/>
      <c r="O45" s="38"/>
      <c r="P45" s="38"/>
      <c r="Q45" s="185"/>
      <c r="R45" s="38"/>
    </row>
    <row r="46" spans="1:29" x14ac:dyDescent="0.25">
      <c r="A46" s="41"/>
      <c r="B46" s="41"/>
      <c r="C46" s="41"/>
      <c r="D46" s="41"/>
      <c r="E46" s="41"/>
      <c r="F46" s="41"/>
      <c r="G46" s="41"/>
      <c r="H46" s="41"/>
      <c r="I46" s="41"/>
      <c r="J46" s="41"/>
      <c r="K46" s="41"/>
      <c r="L46" s="41"/>
      <c r="M46" s="41"/>
    </row>
    <row r="47" spans="1:29" x14ac:dyDescent="0.25">
      <c r="A47" s="41" t="s">
        <v>564</v>
      </c>
      <c r="B47" s="41"/>
      <c r="C47" s="41"/>
      <c r="D47" s="41"/>
      <c r="E47" s="41"/>
      <c r="F47" s="41"/>
      <c r="G47" s="41"/>
      <c r="H47" s="41"/>
      <c r="I47" s="41"/>
      <c r="J47" s="41"/>
      <c r="K47" s="41"/>
      <c r="L47" s="41"/>
      <c r="M47" s="41"/>
    </row>
    <row r="48" spans="1:29" x14ac:dyDescent="0.25">
      <c r="A48" s="41" t="s">
        <v>701</v>
      </c>
      <c r="B48" s="41"/>
      <c r="C48" s="41"/>
      <c r="D48" s="41"/>
      <c r="E48" s="41"/>
      <c r="F48" s="41"/>
      <c r="G48" s="41"/>
      <c r="H48" s="41"/>
      <c r="I48" s="41"/>
      <c r="J48" s="41"/>
      <c r="K48" s="41"/>
      <c r="L48" s="41"/>
      <c r="M48" s="41"/>
    </row>
  </sheetData>
  <autoFilter ref="A12:S12">
    <sortState ref="A11:S40">
      <sortCondition descending="1" ref="Q10"/>
    </sortState>
  </autoFilter>
  <mergeCells count="1">
    <mergeCell ref="O11:P11"/>
  </mergeCells>
  <hyperlinks>
    <hyperlink ref="A1" r:id="rId1"/>
  </hyperlink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6">
    <tabColor rgb="FF00B050"/>
  </sheetPr>
  <dimension ref="A1:AV67"/>
  <sheetViews>
    <sheetView topLeftCell="AC6" zoomScaleNormal="100" workbookViewId="0">
      <selection activeCell="AP28" sqref="AP28"/>
    </sheetView>
  </sheetViews>
  <sheetFormatPr defaultRowHeight="13.8" x14ac:dyDescent="0.25"/>
  <cols>
    <col min="1" max="1" width="51.09765625" customWidth="1"/>
    <col min="6" max="6" width="11" bestFit="1" customWidth="1"/>
    <col min="7" max="7" width="10" customWidth="1"/>
    <col min="8" max="12" width="8.796875" customWidth="1"/>
    <col min="15" max="15" width="14.09765625" bestFit="1" customWidth="1"/>
    <col min="17" max="22" width="8.796875" customWidth="1"/>
    <col min="23" max="42" width="9" customWidth="1"/>
    <col min="43" max="43" width="8.796875" customWidth="1"/>
  </cols>
  <sheetData>
    <row r="1" spans="1:48" s="41" customFormat="1" x14ac:dyDescent="0.25">
      <c r="A1" s="66" t="s">
        <v>194</v>
      </c>
    </row>
    <row r="2" spans="1:48" x14ac:dyDescent="0.25">
      <c r="A2" t="s">
        <v>179</v>
      </c>
      <c r="D2" s="41" t="s">
        <v>189</v>
      </c>
      <c r="E2" s="41" t="s">
        <v>188</v>
      </c>
      <c r="G2" s="66"/>
      <c r="I2" t="s">
        <v>260</v>
      </c>
      <c r="M2" s="41" t="s">
        <v>253</v>
      </c>
      <c r="O2" s="41" t="s">
        <v>265</v>
      </c>
      <c r="P2" s="41">
        <v>1</v>
      </c>
    </row>
    <row r="3" spans="1:48" x14ac:dyDescent="0.25">
      <c r="A3" t="s">
        <v>180</v>
      </c>
      <c r="D3" t="s">
        <v>191</v>
      </c>
      <c r="E3" t="s">
        <v>193</v>
      </c>
      <c r="I3" t="s">
        <v>261</v>
      </c>
      <c r="M3" s="41" t="s">
        <v>254</v>
      </c>
      <c r="O3" s="55" t="s">
        <v>158</v>
      </c>
      <c r="P3" s="41">
        <v>2</v>
      </c>
    </row>
    <row r="4" spans="1:48" x14ac:dyDescent="0.25">
      <c r="A4" t="s">
        <v>181</v>
      </c>
      <c r="D4" t="s">
        <v>190</v>
      </c>
      <c r="E4" t="s">
        <v>192</v>
      </c>
      <c r="I4" t="s">
        <v>262</v>
      </c>
      <c r="M4" s="41" t="s">
        <v>255</v>
      </c>
      <c r="O4" s="55" t="s">
        <v>157</v>
      </c>
      <c r="P4" s="41">
        <v>3</v>
      </c>
    </row>
    <row r="5" spans="1:48" x14ac:dyDescent="0.25">
      <c r="A5" s="41"/>
      <c r="I5" t="s">
        <v>263</v>
      </c>
      <c r="M5" s="41" t="s">
        <v>256</v>
      </c>
      <c r="O5" s="55" t="s">
        <v>156</v>
      </c>
      <c r="P5" s="41">
        <v>4</v>
      </c>
    </row>
    <row r="6" spans="1:48" x14ac:dyDescent="0.25">
      <c r="I6" t="s">
        <v>329</v>
      </c>
      <c r="M6" s="41" t="s">
        <v>257</v>
      </c>
      <c r="O6" s="55" t="s">
        <v>6</v>
      </c>
      <c r="P6" s="41">
        <v>5</v>
      </c>
    </row>
    <row r="12" spans="1:48" x14ac:dyDescent="0.25">
      <c r="A12" s="41"/>
    </row>
    <row r="13" spans="1:48" x14ac:dyDescent="0.25">
      <c r="A13" s="38"/>
      <c r="B13" t="s">
        <v>236</v>
      </c>
      <c r="C13" t="s">
        <v>81</v>
      </c>
      <c r="M13" t="s">
        <v>82</v>
      </c>
      <c r="W13" t="s">
        <v>83</v>
      </c>
      <c r="AG13" t="s">
        <v>84</v>
      </c>
    </row>
    <row r="14" spans="1:48" x14ac:dyDescent="0.25">
      <c r="A14" s="38"/>
      <c r="B14" t="s">
        <v>237</v>
      </c>
    </row>
    <row r="15" spans="1:48" x14ac:dyDescent="0.25">
      <c r="A15" s="38"/>
      <c r="B15" t="s">
        <v>238</v>
      </c>
      <c r="C15" t="s">
        <v>239</v>
      </c>
      <c r="D15" t="s">
        <v>50</v>
      </c>
      <c r="E15" t="s">
        <v>240</v>
      </c>
      <c r="F15" t="s">
        <v>50</v>
      </c>
      <c r="G15" t="s">
        <v>241</v>
      </c>
      <c r="J15" t="s">
        <v>242</v>
      </c>
      <c r="M15" t="s">
        <v>239</v>
      </c>
      <c r="N15" t="s">
        <v>50</v>
      </c>
      <c r="O15" t="s">
        <v>240</v>
      </c>
      <c r="P15" t="s">
        <v>50</v>
      </c>
      <c r="Q15" t="s">
        <v>241</v>
      </c>
      <c r="T15" t="s">
        <v>242</v>
      </c>
      <c r="W15" t="s">
        <v>239</v>
      </c>
      <c r="X15" t="s">
        <v>50</v>
      </c>
      <c r="Y15" t="s">
        <v>240</v>
      </c>
      <c r="Z15" t="s">
        <v>50</v>
      </c>
      <c r="AA15" t="s">
        <v>241</v>
      </c>
      <c r="AD15" t="s">
        <v>242</v>
      </c>
      <c r="AG15" t="s">
        <v>239</v>
      </c>
      <c r="AH15" t="s">
        <v>50</v>
      </c>
      <c r="AI15" t="s">
        <v>240</v>
      </c>
      <c r="AJ15" t="s">
        <v>50</v>
      </c>
      <c r="AK15" t="s">
        <v>241</v>
      </c>
      <c r="AN15" t="s">
        <v>242</v>
      </c>
      <c r="AR15" t="s">
        <v>160</v>
      </c>
    </row>
    <row r="16" spans="1:48" x14ac:dyDescent="0.25">
      <c r="A16" s="41" t="s">
        <v>48</v>
      </c>
      <c r="B16" t="s">
        <v>95</v>
      </c>
      <c r="C16" t="s">
        <v>243</v>
      </c>
      <c r="D16" t="s">
        <v>239</v>
      </c>
      <c r="E16" t="s">
        <v>244</v>
      </c>
      <c r="F16" t="s">
        <v>240</v>
      </c>
      <c r="G16" t="s">
        <v>94</v>
      </c>
      <c r="H16" t="s">
        <v>177</v>
      </c>
      <c r="I16" t="s">
        <v>178</v>
      </c>
      <c r="J16" t="s">
        <v>94</v>
      </c>
      <c r="K16" t="s">
        <v>177</v>
      </c>
      <c r="L16" t="s">
        <v>178</v>
      </c>
      <c r="M16" t="s">
        <v>243</v>
      </c>
      <c r="N16" t="s">
        <v>239</v>
      </c>
      <c r="O16" t="s">
        <v>244</v>
      </c>
      <c r="P16" t="s">
        <v>240</v>
      </c>
      <c r="Q16" t="s">
        <v>94</v>
      </c>
      <c r="R16" t="s">
        <v>177</v>
      </c>
      <c r="S16" t="s">
        <v>178</v>
      </c>
      <c r="T16" t="s">
        <v>94</v>
      </c>
      <c r="U16" t="s">
        <v>177</v>
      </c>
      <c r="V16" t="s">
        <v>178</v>
      </c>
      <c r="W16" t="s">
        <v>243</v>
      </c>
      <c r="X16" t="s">
        <v>239</v>
      </c>
      <c r="Y16" t="s">
        <v>244</v>
      </c>
      <c r="Z16" t="s">
        <v>240</v>
      </c>
      <c r="AA16" t="s">
        <v>94</v>
      </c>
      <c r="AB16" t="s">
        <v>177</v>
      </c>
      <c r="AC16" t="s">
        <v>178</v>
      </c>
      <c r="AD16" t="s">
        <v>94</v>
      </c>
      <c r="AE16" t="s">
        <v>177</v>
      </c>
      <c r="AF16" t="s">
        <v>178</v>
      </c>
      <c r="AG16" t="s">
        <v>243</v>
      </c>
      <c r="AH16" t="s">
        <v>239</v>
      </c>
      <c r="AI16" t="s">
        <v>244</v>
      </c>
      <c r="AJ16" t="s">
        <v>240</v>
      </c>
      <c r="AK16" t="s">
        <v>94</v>
      </c>
      <c r="AL16" t="s">
        <v>177</v>
      </c>
      <c r="AM16" t="s">
        <v>178</v>
      </c>
      <c r="AN16" t="s">
        <v>94</v>
      </c>
      <c r="AO16" t="s">
        <v>177</v>
      </c>
      <c r="AP16" t="s">
        <v>178</v>
      </c>
      <c r="AR16" s="29" t="s">
        <v>489</v>
      </c>
      <c r="AS16" s="29" t="s">
        <v>549</v>
      </c>
      <c r="AT16" s="29" t="s">
        <v>548</v>
      </c>
      <c r="AU16" s="29" t="s">
        <v>14</v>
      </c>
      <c r="AV16" s="29" t="s">
        <v>50</v>
      </c>
    </row>
    <row r="17" spans="1:48" x14ac:dyDescent="0.25">
      <c r="A17" s="38" t="s">
        <v>32</v>
      </c>
      <c r="B17" s="171">
        <v>181</v>
      </c>
      <c r="C17" s="40">
        <v>180</v>
      </c>
      <c r="D17" s="76">
        <v>99.45</v>
      </c>
      <c r="E17" s="40">
        <v>139</v>
      </c>
      <c r="F17" s="42">
        <v>77.22</v>
      </c>
      <c r="G17" s="38">
        <v>14</v>
      </c>
      <c r="H17" s="72">
        <v>1607</v>
      </c>
      <c r="I17" s="72">
        <v>114.79</v>
      </c>
      <c r="J17" s="38">
        <v>24</v>
      </c>
      <c r="K17" s="72">
        <v>2740</v>
      </c>
      <c r="L17" s="38">
        <v>114.17</v>
      </c>
      <c r="M17" s="38">
        <v>41</v>
      </c>
      <c r="N17" s="196">
        <v>22.65</v>
      </c>
      <c r="O17" s="38">
        <v>28</v>
      </c>
      <c r="P17" s="38">
        <v>68.290000000000006</v>
      </c>
      <c r="Q17">
        <v>5</v>
      </c>
      <c r="R17" s="19">
        <v>576</v>
      </c>
      <c r="S17">
        <v>115.2</v>
      </c>
      <c r="T17">
        <v>8</v>
      </c>
      <c r="U17" s="19">
        <v>908</v>
      </c>
      <c r="V17">
        <v>113.5</v>
      </c>
      <c r="W17">
        <v>0</v>
      </c>
      <c r="X17" s="197">
        <v>0</v>
      </c>
      <c r="Y17">
        <v>0</v>
      </c>
      <c r="Z17">
        <v>0</v>
      </c>
      <c r="AA17">
        <v>0</v>
      </c>
      <c r="AB17" s="41">
        <v>0</v>
      </c>
      <c r="AC17">
        <v>0</v>
      </c>
      <c r="AD17">
        <v>0</v>
      </c>
      <c r="AE17" s="41">
        <v>0</v>
      </c>
      <c r="AF17">
        <v>0</v>
      </c>
      <c r="AG17">
        <v>0</v>
      </c>
      <c r="AH17" s="198">
        <v>0</v>
      </c>
      <c r="AI17">
        <v>0</v>
      </c>
      <c r="AJ17">
        <v>0</v>
      </c>
      <c r="AK17">
        <v>0</v>
      </c>
      <c r="AL17" s="41">
        <v>0</v>
      </c>
      <c r="AM17">
        <v>0</v>
      </c>
      <c r="AN17">
        <v>0</v>
      </c>
      <c r="AO17" s="41">
        <v>0</v>
      </c>
      <c r="AP17">
        <v>0</v>
      </c>
      <c r="AR17" s="180"/>
      <c r="AS17" s="29"/>
      <c r="AT17" s="29"/>
      <c r="AU17" s="29"/>
      <c r="AV17" s="183"/>
    </row>
    <row r="18" spans="1:48" x14ac:dyDescent="0.25">
      <c r="A18" s="38" t="s">
        <v>18</v>
      </c>
      <c r="B18" s="42">
        <v>154</v>
      </c>
      <c r="C18" s="42">
        <v>153</v>
      </c>
      <c r="D18" s="76">
        <v>99.35</v>
      </c>
      <c r="E18" s="42">
        <v>116</v>
      </c>
      <c r="F18" s="40">
        <v>75.819999999999993</v>
      </c>
      <c r="G18" s="38">
        <v>13</v>
      </c>
      <c r="H18" s="72">
        <v>1411</v>
      </c>
      <c r="I18" s="38">
        <v>108.54</v>
      </c>
      <c r="J18" s="38">
        <v>24</v>
      </c>
      <c r="K18" s="72">
        <v>2582</v>
      </c>
      <c r="L18" s="38">
        <v>107.58</v>
      </c>
      <c r="M18" s="38">
        <v>26</v>
      </c>
      <c r="N18" s="196">
        <v>16.88</v>
      </c>
      <c r="O18" s="38">
        <v>13</v>
      </c>
      <c r="P18" s="38">
        <v>50</v>
      </c>
      <c r="Q18">
        <v>1</v>
      </c>
      <c r="R18" s="19">
        <v>107</v>
      </c>
      <c r="S18">
        <v>107</v>
      </c>
      <c r="T18">
        <v>5</v>
      </c>
      <c r="U18" s="19">
        <v>527</v>
      </c>
      <c r="V18">
        <v>105.4</v>
      </c>
      <c r="W18">
        <v>0</v>
      </c>
      <c r="X18" s="197">
        <v>0</v>
      </c>
      <c r="Y18">
        <v>0</v>
      </c>
      <c r="Z18">
        <v>0</v>
      </c>
      <c r="AA18">
        <v>0</v>
      </c>
      <c r="AB18" s="19">
        <v>0</v>
      </c>
      <c r="AC18">
        <v>0</v>
      </c>
      <c r="AD18">
        <v>0</v>
      </c>
      <c r="AE18" s="19">
        <v>0</v>
      </c>
      <c r="AF18">
        <v>0</v>
      </c>
      <c r="AG18">
        <v>0</v>
      </c>
      <c r="AH18" s="198">
        <v>0</v>
      </c>
      <c r="AI18">
        <v>0</v>
      </c>
      <c r="AJ18">
        <v>0</v>
      </c>
      <c r="AK18">
        <v>0</v>
      </c>
      <c r="AL18" s="41">
        <v>0</v>
      </c>
      <c r="AM18">
        <v>0</v>
      </c>
      <c r="AN18">
        <v>0</v>
      </c>
      <c r="AO18" s="41">
        <v>0</v>
      </c>
      <c r="AP18">
        <v>0</v>
      </c>
      <c r="AR18" s="180"/>
      <c r="AS18" s="29"/>
      <c r="AT18" s="29"/>
      <c r="AU18" s="29"/>
      <c r="AV18" s="183"/>
    </row>
    <row r="19" spans="1:48" x14ac:dyDescent="0.25">
      <c r="A19" s="38" t="s">
        <v>40</v>
      </c>
      <c r="B19" s="42">
        <v>271</v>
      </c>
      <c r="C19" s="42">
        <v>268</v>
      </c>
      <c r="D19" s="76">
        <v>98.89</v>
      </c>
      <c r="E19" s="40">
        <v>129</v>
      </c>
      <c r="F19" s="42">
        <v>48.13</v>
      </c>
      <c r="G19" s="38">
        <v>27</v>
      </c>
      <c r="H19" s="72">
        <v>2979</v>
      </c>
      <c r="I19" s="72">
        <v>110.33</v>
      </c>
      <c r="J19" s="38">
        <v>29</v>
      </c>
      <c r="K19" s="72">
        <v>3202</v>
      </c>
      <c r="L19" s="72">
        <v>110.41</v>
      </c>
      <c r="M19" s="38">
        <v>267</v>
      </c>
      <c r="N19" s="196">
        <v>98.52</v>
      </c>
      <c r="O19" s="38">
        <v>147</v>
      </c>
      <c r="P19" s="38">
        <v>55.06</v>
      </c>
      <c r="Q19">
        <v>31</v>
      </c>
      <c r="R19" s="19">
        <v>3460</v>
      </c>
      <c r="S19">
        <v>111.61</v>
      </c>
      <c r="T19">
        <v>28</v>
      </c>
      <c r="U19" s="19">
        <v>3102</v>
      </c>
      <c r="V19">
        <v>110.79</v>
      </c>
      <c r="W19">
        <v>0</v>
      </c>
      <c r="X19" s="197">
        <v>0</v>
      </c>
      <c r="Y19">
        <v>0</v>
      </c>
      <c r="Z19">
        <v>0</v>
      </c>
      <c r="AA19">
        <v>0</v>
      </c>
      <c r="AB19" s="41">
        <v>0</v>
      </c>
      <c r="AC19">
        <v>0</v>
      </c>
      <c r="AD19">
        <v>0</v>
      </c>
      <c r="AE19" s="41">
        <v>0</v>
      </c>
      <c r="AF19">
        <v>0</v>
      </c>
      <c r="AG19">
        <v>0</v>
      </c>
      <c r="AH19" s="198">
        <v>0</v>
      </c>
      <c r="AI19">
        <v>0</v>
      </c>
      <c r="AJ19">
        <v>0</v>
      </c>
      <c r="AK19">
        <v>0</v>
      </c>
      <c r="AL19" s="41">
        <v>0</v>
      </c>
      <c r="AM19">
        <v>0</v>
      </c>
      <c r="AN19">
        <v>0</v>
      </c>
      <c r="AO19" s="41">
        <v>0</v>
      </c>
      <c r="AP19">
        <v>0</v>
      </c>
      <c r="AR19" s="180"/>
      <c r="AS19" s="29"/>
      <c r="AT19" s="29"/>
      <c r="AU19" s="29"/>
      <c r="AV19" s="183"/>
    </row>
    <row r="20" spans="1:48" x14ac:dyDescent="0.25">
      <c r="A20" s="38" t="s">
        <v>24</v>
      </c>
      <c r="B20" s="40">
        <v>129</v>
      </c>
      <c r="C20" s="40">
        <v>127</v>
      </c>
      <c r="D20" s="76">
        <v>98.45</v>
      </c>
      <c r="E20" s="40">
        <v>59</v>
      </c>
      <c r="F20" s="42">
        <v>46.46</v>
      </c>
      <c r="G20" s="38">
        <v>18</v>
      </c>
      <c r="H20" s="72">
        <v>1958</v>
      </c>
      <c r="I20" s="72">
        <v>108.78</v>
      </c>
      <c r="J20" s="38">
        <v>11</v>
      </c>
      <c r="K20" s="72">
        <v>1229</v>
      </c>
      <c r="L20" s="38">
        <v>111.73</v>
      </c>
      <c r="M20" s="38">
        <v>122</v>
      </c>
      <c r="N20" s="196">
        <v>94.57</v>
      </c>
      <c r="O20" s="38">
        <v>64</v>
      </c>
      <c r="P20" s="38">
        <v>52.46</v>
      </c>
      <c r="Q20">
        <v>15</v>
      </c>
      <c r="R20" s="19">
        <v>1652</v>
      </c>
      <c r="S20">
        <v>110.13</v>
      </c>
      <c r="T20">
        <v>10</v>
      </c>
      <c r="U20" s="19">
        <v>1117</v>
      </c>
      <c r="V20">
        <v>111.7</v>
      </c>
      <c r="W20">
        <v>0</v>
      </c>
      <c r="X20" s="197">
        <v>0</v>
      </c>
      <c r="Y20">
        <v>0</v>
      </c>
      <c r="Z20">
        <v>0</v>
      </c>
      <c r="AA20">
        <v>0</v>
      </c>
      <c r="AB20" s="19">
        <v>0</v>
      </c>
      <c r="AC20">
        <v>0</v>
      </c>
      <c r="AD20">
        <v>0</v>
      </c>
      <c r="AE20" s="19">
        <v>0</v>
      </c>
      <c r="AF20">
        <v>0</v>
      </c>
      <c r="AG20">
        <v>0</v>
      </c>
      <c r="AH20" s="198">
        <v>0</v>
      </c>
      <c r="AI20">
        <v>0</v>
      </c>
      <c r="AJ20">
        <v>0</v>
      </c>
      <c r="AK20">
        <v>0</v>
      </c>
      <c r="AL20" s="19">
        <v>0</v>
      </c>
      <c r="AM20">
        <v>0</v>
      </c>
      <c r="AN20">
        <v>0</v>
      </c>
      <c r="AO20" s="19">
        <v>0</v>
      </c>
      <c r="AP20">
        <v>0</v>
      </c>
      <c r="AR20" s="180"/>
      <c r="AS20" s="29"/>
      <c r="AT20" s="29"/>
      <c r="AU20" s="29"/>
      <c r="AV20" s="183"/>
    </row>
    <row r="21" spans="1:48" x14ac:dyDescent="0.25">
      <c r="A21" s="38" t="s">
        <v>42</v>
      </c>
      <c r="B21" s="40">
        <v>126</v>
      </c>
      <c r="C21" s="40">
        <v>122</v>
      </c>
      <c r="D21" s="76">
        <v>96.83</v>
      </c>
      <c r="E21" s="40">
        <v>70</v>
      </c>
      <c r="F21" s="42">
        <v>57.38</v>
      </c>
      <c r="G21" s="38">
        <v>16</v>
      </c>
      <c r="H21" s="72">
        <v>1724</v>
      </c>
      <c r="I21" s="72">
        <v>107.75</v>
      </c>
      <c r="J21" s="38">
        <v>13</v>
      </c>
      <c r="K21" s="72">
        <v>1427</v>
      </c>
      <c r="L21" s="38">
        <v>109.77</v>
      </c>
      <c r="M21" s="38">
        <v>126</v>
      </c>
      <c r="N21" s="196">
        <v>100</v>
      </c>
      <c r="O21" s="38">
        <v>82</v>
      </c>
      <c r="P21" s="38">
        <v>65.08</v>
      </c>
      <c r="Q21">
        <v>14</v>
      </c>
      <c r="R21" s="19">
        <v>1557</v>
      </c>
      <c r="S21">
        <v>111.21</v>
      </c>
      <c r="T21">
        <v>9</v>
      </c>
      <c r="U21" s="19">
        <v>972</v>
      </c>
      <c r="V21">
        <v>108</v>
      </c>
      <c r="W21">
        <v>0</v>
      </c>
      <c r="X21" s="197">
        <v>0</v>
      </c>
      <c r="Y21">
        <v>0</v>
      </c>
      <c r="Z21">
        <v>0</v>
      </c>
      <c r="AA21">
        <v>0</v>
      </c>
      <c r="AB21" s="19">
        <v>0</v>
      </c>
      <c r="AC21">
        <v>0</v>
      </c>
      <c r="AD21">
        <v>0</v>
      </c>
      <c r="AE21" s="19">
        <v>0</v>
      </c>
      <c r="AF21">
        <v>0</v>
      </c>
      <c r="AG21">
        <v>0</v>
      </c>
      <c r="AH21" s="198">
        <v>0</v>
      </c>
      <c r="AI21">
        <v>0</v>
      </c>
      <c r="AJ21">
        <v>0</v>
      </c>
      <c r="AK21">
        <v>0</v>
      </c>
      <c r="AL21" s="19">
        <v>0</v>
      </c>
      <c r="AM21">
        <v>0</v>
      </c>
      <c r="AN21">
        <v>0</v>
      </c>
      <c r="AO21" s="19">
        <v>0</v>
      </c>
      <c r="AP21">
        <v>0</v>
      </c>
      <c r="AR21" s="180"/>
      <c r="AS21" s="29"/>
      <c r="AT21" s="29"/>
      <c r="AU21" s="29"/>
      <c r="AV21" s="183"/>
    </row>
    <row r="22" spans="1:48" x14ac:dyDescent="0.25">
      <c r="A22" s="38" t="s">
        <v>23</v>
      </c>
      <c r="B22" s="40">
        <v>198</v>
      </c>
      <c r="C22" s="40">
        <v>191</v>
      </c>
      <c r="D22" s="76">
        <v>96.46</v>
      </c>
      <c r="E22" s="40">
        <v>127</v>
      </c>
      <c r="F22" s="40">
        <v>66.489999999999995</v>
      </c>
      <c r="G22" s="38">
        <v>19</v>
      </c>
      <c r="H22" s="72">
        <v>2065</v>
      </c>
      <c r="I22" s="38">
        <v>108.68</v>
      </c>
      <c r="J22" s="38">
        <v>15</v>
      </c>
      <c r="K22" s="72">
        <v>1583</v>
      </c>
      <c r="L22" s="38">
        <v>105.53</v>
      </c>
      <c r="M22" s="38">
        <v>193</v>
      </c>
      <c r="N22" s="196">
        <v>97.47</v>
      </c>
      <c r="O22" s="38">
        <v>84</v>
      </c>
      <c r="P22" s="38">
        <v>43.52</v>
      </c>
      <c r="Q22">
        <v>19</v>
      </c>
      <c r="R22" s="19">
        <v>1969</v>
      </c>
      <c r="S22">
        <v>103.63</v>
      </c>
      <c r="T22">
        <v>15</v>
      </c>
      <c r="U22" s="19">
        <v>1577</v>
      </c>
      <c r="V22">
        <v>105.13</v>
      </c>
      <c r="W22">
        <v>0</v>
      </c>
      <c r="X22" s="197">
        <v>0</v>
      </c>
      <c r="Y22">
        <v>0</v>
      </c>
      <c r="Z22">
        <v>0</v>
      </c>
      <c r="AA22">
        <v>0</v>
      </c>
      <c r="AB22" s="41">
        <v>0</v>
      </c>
      <c r="AC22">
        <v>0</v>
      </c>
      <c r="AD22">
        <v>0</v>
      </c>
      <c r="AE22" s="41">
        <v>0</v>
      </c>
      <c r="AF22">
        <v>0</v>
      </c>
      <c r="AG22">
        <v>0</v>
      </c>
      <c r="AH22" s="198">
        <v>0</v>
      </c>
      <c r="AI22">
        <v>0</v>
      </c>
      <c r="AJ22">
        <v>0</v>
      </c>
      <c r="AK22">
        <v>0</v>
      </c>
      <c r="AL22" s="41">
        <v>0</v>
      </c>
      <c r="AM22">
        <v>0</v>
      </c>
      <c r="AN22">
        <v>0</v>
      </c>
      <c r="AO22" s="41">
        <v>0</v>
      </c>
      <c r="AP22">
        <v>0</v>
      </c>
      <c r="AR22" s="180"/>
      <c r="AS22" s="29"/>
      <c r="AT22" s="29"/>
      <c r="AU22" s="29"/>
      <c r="AV22" s="183"/>
    </row>
    <row r="23" spans="1:48" x14ac:dyDescent="0.25">
      <c r="A23" s="38" t="s">
        <v>30</v>
      </c>
      <c r="B23" s="40">
        <v>282</v>
      </c>
      <c r="C23" s="40">
        <v>270</v>
      </c>
      <c r="D23" s="76">
        <v>95.74</v>
      </c>
      <c r="E23" s="40">
        <v>189</v>
      </c>
      <c r="F23" s="42">
        <v>70</v>
      </c>
      <c r="G23" s="38">
        <v>21</v>
      </c>
      <c r="H23" s="72">
        <v>2228</v>
      </c>
      <c r="I23" s="38">
        <v>106.1</v>
      </c>
      <c r="J23" s="38">
        <v>30</v>
      </c>
      <c r="K23" s="72">
        <v>3251</v>
      </c>
      <c r="L23" s="38">
        <v>108.37</v>
      </c>
      <c r="M23" s="38">
        <v>276</v>
      </c>
      <c r="N23" s="196">
        <v>97.87</v>
      </c>
      <c r="O23" s="38">
        <v>215</v>
      </c>
      <c r="P23" s="38">
        <v>77.900000000000006</v>
      </c>
      <c r="Q23">
        <v>26</v>
      </c>
      <c r="R23" s="19">
        <v>2846</v>
      </c>
      <c r="S23">
        <v>109.46</v>
      </c>
      <c r="T23">
        <v>25</v>
      </c>
      <c r="U23" s="19">
        <v>2724</v>
      </c>
      <c r="V23">
        <v>108.96</v>
      </c>
      <c r="W23">
        <v>0</v>
      </c>
      <c r="X23" s="197">
        <v>0</v>
      </c>
      <c r="Y23">
        <v>0</v>
      </c>
      <c r="Z23">
        <v>0</v>
      </c>
      <c r="AA23">
        <v>0</v>
      </c>
      <c r="AB23" s="19">
        <v>0</v>
      </c>
      <c r="AC23">
        <v>0</v>
      </c>
      <c r="AD23">
        <v>0</v>
      </c>
      <c r="AE23" s="19">
        <v>0</v>
      </c>
      <c r="AF23">
        <v>0</v>
      </c>
      <c r="AG23">
        <v>0</v>
      </c>
      <c r="AH23" s="198">
        <v>0</v>
      </c>
      <c r="AI23">
        <v>0</v>
      </c>
      <c r="AJ23">
        <v>0</v>
      </c>
      <c r="AK23">
        <v>0</v>
      </c>
      <c r="AL23" s="19">
        <v>0</v>
      </c>
      <c r="AM23">
        <v>0</v>
      </c>
      <c r="AN23">
        <v>0</v>
      </c>
      <c r="AO23" s="19">
        <v>0</v>
      </c>
      <c r="AP23">
        <v>0</v>
      </c>
      <c r="AR23" s="180"/>
      <c r="AS23" s="29"/>
      <c r="AT23" s="29"/>
      <c r="AU23" s="29"/>
      <c r="AV23" s="183"/>
    </row>
    <row r="24" spans="1:48" x14ac:dyDescent="0.25">
      <c r="A24" s="38" t="s">
        <v>19</v>
      </c>
      <c r="B24" s="40">
        <v>59</v>
      </c>
      <c r="C24" s="40">
        <v>56</v>
      </c>
      <c r="D24" s="76">
        <v>94.92</v>
      </c>
      <c r="E24" s="40">
        <v>35</v>
      </c>
      <c r="F24" s="40">
        <v>62.5</v>
      </c>
      <c r="G24" s="38">
        <v>7</v>
      </c>
      <c r="H24" s="72">
        <v>756</v>
      </c>
      <c r="I24" s="38">
        <v>108</v>
      </c>
      <c r="J24" s="38">
        <v>7</v>
      </c>
      <c r="K24" s="72">
        <v>771</v>
      </c>
      <c r="L24" s="38">
        <v>110.14</v>
      </c>
      <c r="M24" s="38">
        <v>58</v>
      </c>
      <c r="N24" s="196">
        <v>98.31</v>
      </c>
      <c r="O24" s="38">
        <v>18</v>
      </c>
      <c r="P24" s="38">
        <v>31.03</v>
      </c>
      <c r="Q24">
        <v>7</v>
      </c>
      <c r="R24" s="19">
        <v>677</v>
      </c>
      <c r="S24">
        <v>96.71</v>
      </c>
      <c r="T24">
        <v>5</v>
      </c>
      <c r="U24" s="19">
        <v>471</v>
      </c>
      <c r="V24">
        <v>94.2</v>
      </c>
      <c r="W24">
        <v>0</v>
      </c>
      <c r="X24" s="197">
        <v>0</v>
      </c>
      <c r="Y24">
        <v>0</v>
      </c>
      <c r="Z24">
        <v>0</v>
      </c>
      <c r="AA24">
        <v>0</v>
      </c>
      <c r="AB24" s="19">
        <v>0</v>
      </c>
      <c r="AC24">
        <v>0</v>
      </c>
      <c r="AD24">
        <v>0</v>
      </c>
      <c r="AE24" s="19">
        <v>0</v>
      </c>
      <c r="AF24">
        <v>0</v>
      </c>
      <c r="AG24">
        <v>0</v>
      </c>
      <c r="AH24" s="198">
        <v>0</v>
      </c>
      <c r="AI24">
        <v>0</v>
      </c>
      <c r="AJ24">
        <v>0</v>
      </c>
      <c r="AK24">
        <v>0</v>
      </c>
      <c r="AL24" s="19">
        <v>0</v>
      </c>
      <c r="AM24">
        <v>0</v>
      </c>
      <c r="AN24">
        <v>0</v>
      </c>
      <c r="AO24" s="19">
        <v>0</v>
      </c>
      <c r="AP24">
        <v>0</v>
      </c>
      <c r="AR24" s="180"/>
      <c r="AS24" s="29"/>
      <c r="AT24" s="29"/>
      <c r="AU24" s="29"/>
      <c r="AV24" s="183"/>
    </row>
    <row r="25" spans="1:48" ht="15" customHeight="1" x14ac:dyDescent="0.25">
      <c r="A25" s="38" t="s">
        <v>39</v>
      </c>
      <c r="B25" s="40">
        <v>59</v>
      </c>
      <c r="C25" s="40">
        <v>56</v>
      </c>
      <c r="D25" s="76">
        <v>94.92</v>
      </c>
      <c r="E25" s="40">
        <v>37</v>
      </c>
      <c r="F25" s="42">
        <v>66.069999999999993</v>
      </c>
      <c r="G25" s="38">
        <v>5</v>
      </c>
      <c r="H25" s="72">
        <v>569</v>
      </c>
      <c r="I25" s="72">
        <v>113.8</v>
      </c>
      <c r="J25" s="38">
        <v>7</v>
      </c>
      <c r="K25" s="72">
        <v>762</v>
      </c>
      <c r="L25" s="38">
        <v>108.86</v>
      </c>
      <c r="M25" s="38">
        <v>59</v>
      </c>
      <c r="N25" s="196">
        <v>100</v>
      </c>
      <c r="O25" s="38">
        <v>37</v>
      </c>
      <c r="P25" s="38">
        <v>62.71</v>
      </c>
      <c r="Q25">
        <v>8</v>
      </c>
      <c r="R25" s="19">
        <v>910</v>
      </c>
      <c r="S25">
        <v>113.75</v>
      </c>
      <c r="T25">
        <v>6</v>
      </c>
      <c r="U25" s="19">
        <v>673</v>
      </c>
      <c r="V25">
        <v>112.17</v>
      </c>
      <c r="W25">
        <v>0</v>
      </c>
      <c r="X25" s="197">
        <v>0</v>
      </c>
      <c r="Y25">
        <v>0</v>
      </c>
      <c r="Z25">
        <v>0</v>
      </c>
      <c r="AA25">
        <v>0</v>
      </c>
      <c r="AB25" s="19">
        <v>0</v>
      </c>
      <c r="AC25">
        <v>0</v>
      </c>
      <c r="AD25">
        <v>0</v>
      </c>
      <c r="AE25" s="41">
        <v>0</v>
      </c>
      <c r="AF25">
        <v>0</v>
      </c>
      <c r="AG25">
        <v>0</v>
      </c>
      <c r="AH25" s="198">
        <v>0</v>
      </c>
      <c r="AI25">
        <v>0</v>
      </c>
      <c r="AJ25">
        <v>0</v>
      </c>
      <c r="AK25">
        <v>0</v>
      </c>
      <c r="AL25" s="19">
        <v>0</v>
      </c>
      <c r="AM25">
        <v>0</v>
      </c>
      <c r="AN25">
        <v>0</v>
      </c>
      <c r="AO25" s="19">
        <v>0</v>
      </c>
      <c r="AP25">
        <v>0</v>
      </c>
      <c r="AR25" s="180"/>
      <c r="AS25" s="29"/>
      <c r="AT25" s="29"/>
      <c r="AU25" s="29"/>
      <c r="AV25" s="183"/>
    </row>
    <row r="26" spans="1:48" x14ac:dyDescent="0.25">
      <c r="A26" s="38" t="s">
        <v>27</v>
      </c>
      <c r="B26" s="40">
        <v>169</v>
      </c>
      <c r="C26" s="40">
        <v>160</v>
      </c>
      <c r="D26" s="76">
        <v>94.67</v>
      </c>
      <c r="E26" s="40">
        <v>86</v>
      </c>
      <c r="F26" s="42">
        <v>53.75</v>
      </c>
      <c r="G26" s="38">
        <v>14</v>
      </c>
      <c r="H26" s="72">
        <v>1546</v>
      </c>
      <c r="I26" s="72">
        <v>110.43</v>
      </c>
      <c r="J26" s="38">
        <v>21</v>
      </c>
      <c r="K26" s="72">
        <v>2267</v>
      </c>
      <c r="L26" s="38">
        <v>107.95</v>
      </c>
      <c r="M26" s="38">
        <v>115</v>
      </c>
      <c r="N26" s="196">
        <v>68.05</v>
      </c>
      <c r="O26" s="38">
        <v>55</v>
      </c>
      <c r="P26" s="38">
        <v>47.83</v>
      </c>
      <c r="Q26">
        <v>12</v>
      </c>
      <c r="R26" s="19">
        <v>1317</v>
      </c>
      <c r="S26">
        <v>109.75</v>
      </c>
      <c r="T26">
        <v>18</v>
      </c>
      <c r="U26" s="19">
        <v>1918</v>
      </c>
      <c r="V26">
        <v>106.56</v>
      </c>
      <c r="W26">
        <v>0</v>
      </c>
      <c r="X26" s="197">
        <v>0</v>
      </c>
      <c r="Y26">
        <v>0</v>
      </c>
      <c r="Z26">
        <v>0</v>
      </c>
      <c r="AA26">
        <v>0</v>
      </c>
      <c r="AB26" s="19">
        <v>0</v>
      </c>
      <c r="AC26">
        <v>0</v>
      </c>
      <c r="AD26">
        <v>0</v>
      </c>
      <c r="AE26" s="19">
        <v>0</v>
      </c>
      <c r="AF26">
        <v>0</v>
      </c>
      <c r="AG26">
        <v>0</v>
      </c>
      <c r="AH26" s="198">
        <v>0</v>
      </c>
      <c r="AI26">
        <v>0</v>
      </c>
      <c r="AJ26">
        <v>0</v>
      </c>
      <c r="AK26">
        <v>0</v>
      </c>
      <c r="AL26" s="19">
        <v>0</v>
      </c>
      <c r="AM26">
        <v>0</v>
      </c>
      <c r="AN26">
        <v>0</v>
      </c>
      <c r="AO26" s="19">
        <v>0</v>
      </c>
      <c r="AP26">
        <v>0</v>
      </c>
      <c r="AR26" s="180"/>
      <c r="AS26" s="29"/>
      <c r="AT26" s="29"/>
      <c r="AU26" s="29"/>
      <c r="AV26" s="183"/>
    </row>
    <row r="27" spans="1:48" x14ac:dyDescent="0.25">
      <c r="A27" s="38" t="s">
        <v>34</v>
      </c>
      <c r="B27" s="42">
        <v>115</v>
      </c>
      <c r="C27" s="42">
        <v>108</v>
      </c>
      <c r="D27" s="76">
        <v>93.91</v>
      </c>
      <c r="E27" s="40">
        <v>58</v>
      </c>
      <c r="F27" s="42">
        <v>53.7</v>
      </c>
      <c r="G27" s="38">
        <v>11</v>
      </c>
      <c r="H27" s="72">
        <v>1236</v>
      </c>
      <c r="I27" s="72">
        <v>112.36</v>
      </c>
      <c r="J27" s="38">
        <v>8</v>
      </c>
      <c r="K27" s="72">
        <v>879</v>
      </c>
      <c r="L27" s="72">
        <v>109.88</v>
      </c>
      <c r="M27" s="38">
        <v>20</v>
      </c>
      <c r="N27" s="196">
        <v>17.39</v>
      </c>
      <c r="O27" s="38">
        <v>12</v>
      </c>
      <c r="P27" s="38">
        <v>60</v>
      </c>
      <c r="Q27">
        <v>1</v>
      </c>
      <c r="R27" s="19">
        <v>120</v>
      </c>
      <c r="S27">
        <v>120</v>
      </c>
      <c r="T27">
        <v>1</v>
      </c>
      <c r="U27" s="19">
        <v>107</v>
      </c>
      <c r="V27">
        <v>107</v>
      </c>
      <c r="W27">
        <v>0</v>
      </c>
      <c r="X27" s="197">
        <v>0</v>
      </c>
      <c r="Y27">
        <v>0</v>
      </c>
      <c r="Z27">
        <v>0</v>
      </c>
      <c r="AA27">
        <v>0</v>
      </c>
      <c r="AB27" s="19">
        <v>0</v>
      </c>
      <c r="AC27">
        <v>0</v>
      </c>
      <c r="AD27">
        <v>0</v>
      </c>
      <c r="AE27" s="19">
        <v>0</v>
      </c>
      <c r="AF27">
        <v>0</v>
      </c>
      <c r="AG27">
        <v>0</v>
      </c>
      <c r="AH27" s="198">
        <v>0</v>
      </c>
      <c r="AI27">
        <v>0</v>
      </c>
      <c r="AJ27">
        <v>0</v>
      </c>
      <c r="AK27">
        <v>0</v>
      </c>
      <c r="AL27" s="19">
        <v>0</v>
      </c>
      <c r="AM27">
        <v>0</v>
      </c>
      <c r="AN27">
        <v>0</v>
      </c>
      <c r="AO27" s="19">
        <v>0</v>
      </c>
      <c r="AP27">
        <v>0</v>
      </c>
      <c r="AR27" s="180"/>
      <c r="AS27" s="29"/>
      <c r="AT27" s="29"/>
      <c r="AU27" s="29"/>
      <c r="AV27" s="183"/>
    </row>
    <row r="28" spans="1:48" x14ac:dyDescent="0.25">
      <c r="A28" s="38" t="s">
        <v>28</v>
      </c>
      <c r="B28" s="40">
        <v>98</v>
      </c>
      <c r="C28" s="40">
        <v>90</v>
      </c>
      <c r="D28" s="76">
        <v>91.84</v>
      </c>
      <c r="E28" s="40">
        <v>58</v>
      </c>
      <c r="F28" s="40">
        <v>64.44</v>
      </c>
      <c r="G28" s="38">
        <v>9</v>
      </c>
      <c r="H28" s="72">
        <v>970</v>
      </c>
      <c r="I28" s="38">
        <v>107.78</v>
      </c>
      <c r="J28" s="38">
        <v>6</v>
      </c>
      <c r="K28" s="72">
        <v>652</v>
      </c>
      <c r="L28" s="38">
        <v>108.67</v>
      </c>
      <c r="M28" s="38">
        <v>16</v>
      </c>
      <c r="N28" s="196">
        <v>16.329999999999998</v>
      </c>
      <c r="O28" s="38">
        <v>13</v>
      </c>
      <c r="P28" s="38">
        <v>81.25</v>
      </c>
      <c r="Q28">
        <v>2</v>
      </c>
      <c r="R28" s="19">
        <v>219</v>
      </c>
      <c r="S28">
        <v>109.5</v>
      </c>
      <c r="T28">
        <v>0</v>
      </c>
      <c r="U28" s="19">
        <v>0</v>
      </c>
      <c r="V28">
        <v>0</v>
      </c>
      <c r="W28">
        <v>0</v>
      </c>
      <c r="X28" s="197">
        <v>0</v>
      </c>
      <c r="Y28">
        <v>0</v>
      </c>
      <c r="Z28">
        <v>0</v>
      </c>
      <c r="AA28">
        <v>0</v>
      </c>
      <c r="AB28" s="19">
        <v>0</v>
      </c>
      <c r="AC28">
        <v>0</v>
      </c>
      <c r="AD28">
        <v>0</v>
      </c>
      <c r="AE28" s="19">
        <v>0</v>
      </c>
      <c r="AF28">
        <v>0</v>
      </c>
      <c r="AG28">
        <v>0</v>
      </c>
      <c r="AH28" s="198">
        <v>0</v>
      </c>
      <c r="AI28">
        <v>0</v>
      </c>
      <c r="AJ28">
        <v>0</v>
      </c>
      <c r="AK28">
        <v>0</v>
      </c>
      <c r="AL28" s="19">
        <v>0</v>
      </c>
      <c r="AM28">
        <v>0</v>
      </c>
      <c r="AN28">
        <v>0</v>
      </c>
      <c r="AO28" s="41">
        <v>0</v>
      </c>
      <c r="AP28">
        <v>0</v>
      </c>
      <c r="AR28" s="180"/>
      <c r="AS28" s="29"/>
      <c r="AT28" s="29"/>
      <c r="AU28" s="29"/>
      <c r="AV28" s="183"/>
    </row>
    <row r="29" spans="1:48" x14ac:dyDescent="0.25">
      <c r="A29" s="38" t="s">
        <v>26</v>
      </c>
      <c r="B29" s="40">
        <v>77</v>
      </c>
      <c r="C29" s="40">
        <v>70</v>
      </c>
      <c r="D29" s="76">
        <v>90.91</v>
      </c>
      <c r="E29" s="40">
        <v>43</v>
      </c>
      <c r="F29" s="42">
        <v>61.43</v>
      </c>
      <c r="G29" s="38">
        <v>7</v>
      </c>
      <c r="H29" s="72">
        <v>777</v>
      </c>
      <c r="I29" s="72">
        <v>111</v>
      </c>
      <c r="J29" s="38">
        <v>5</v>
      </c>
      <c r="K29" s="72">
        <v>560</v>
      </c>
      <c r="L29" s="38">
        <v>112</v>
      </c>
      <c r="M29" s="38">
        <v>69</v>
      </c>
      <c r="N29" s="196">
        <v>89.61</v>
      </c>
      <c r="O29" s="38">
        <v>37</v>
      </c>
      <c r="P29" s="38">
        <v>53.62</v>
      </c>
      <c r="Q29">
        <v>8</v>
      </c>
      <c r="R29" s="19">
        <v>890</v>
      </c>
      <c r="S29">
        <v>111.25</v>
      </c>
      <c r="T29">
        <v>4</v>
      </c>
      <c r="U29" s="19">
        <v>440</v>
      </c>
      <c r="V29">
        <v>110</v>
      </c>
      <c r="W29">
        <v>0</v>
      </c>
      <c r="X29" s="197">
        <v>0</v>
      </c>
      <c r="Y29">
        <v>0</v>
      </c>
      <c r="Z29">
        <v>0</v>
      </c>
      <c r="AA29">
        <v>0</v>
      </c>
      <c r="AB29" s="19">
        <v>0</v>
      </c>
      <c r="AC29">
        <v>0</v>
      </c>
      <c r="AD29">
        <v>0</v>
      </c>
      <c r="AE29" s="19">
        <v>0</v>
      </c>
      <c r="AF29">
        <v>0</v>
      </c>
      <c r="AG29">
        <v>0</v>
      </c>
      <c r="AH29" s="198">
        <v>0</v>
      </c>
      <c r="AI29">
        <v>0</v>
      </c>
      <c r="AJ29">
        <v>0</v>
      </c>
      <c r="AK29">
        <v>0</v>
      </c>
      <c r="AL29" s="41">
        <v>0</v>
      </c>
      <c r="AM29">
        <v>0</v>
      </c>
      <c r="AN29">
        <v>0</v>
      </c>
      <c r="AO29" s="41">
        <v>0</v>
      </c>
      <c r="AP29">
        <v>0</v>
      </c>
      <c r="AR29" s="180"/>
      <c r="AS29" s="29"/>
      <c r="AT29" s="29"/>
      <c r="AU29" s="29"/>
      <c r="AV29" s="183"/>
    </row>
    <row r="30" spans="1:48" x14ac:dyDescent="0.25">
      <c r="A30" s="38" t="s">
        <v>35</v>
      </c>
      <c r="B30" s="40">
        <v>172</v>
      </c>
      <c r="C30" s="40">
        <v>156</v>
      </c>
      <c r="D30" s="76">
        <v>90.7</v>
      </c>
      <c r="E30" s="40">
        <v>85</v>
      </c>
      <c r="F30" s="42">
        <v>54.49</v>
      </c>
      <c r="G30" s="38">
        <v>23</v>
      </c>
      <c r="H30" s="72">
        <v>2538</v>
      </c>
      <c r="I30" s="72">
        <v>110.35</v>
      </c>
      <c r="J30" s="38">
        <v>14</v>
      </c>
      <c r="K30" s="72">
        <v>1532</v>
      </c>
      <c r="L30" s="38">
        <v>109.43</v>
      </c>
      <c r="M30" s="38">
        <v>164</v>
      </c>
      <c r="N30" s="196">
        <v>95.35</v>
      </c>
      <c r="O30" s="38">
        <v>66</v>
      </c>
      <c r="P30" s="38">
        <v>40.24</v>
      </c>
      <c r="Q30">
        <v>26</v>
      </c>
      <c r="R30" s="19">
        <v>2774</v>
      </c>
      <c r="S30">
        <v>106.69</v>
      </c>
      <c r="T30">
        <v>18</v>
      </c>
      <c r="U30" s="19">
        <v>1897</v>
      </c>
      <c r="V30">
        <v>105.39</v>
      </c>
      <c r="W30">
        <v>0</v>
      </c>
      <c r="X30" s="197">
        <v>0</v>
      </c>
      <c r="Y30">
        <v>0</v>
      </c>
      <c r="Z30">
        <v>0</v>
      </c>
      <c r="AA30">
        <v>0</v>
      </c>
      <c r="AB30" s="19">
        <v>0</v>
      </c>
      <c r="AC30">
        <v>0</v>
      </c>
      <c r="AD30">
        <v>0</v>
      </c>
      <c r="AE30" s="19">
        <v>0</v>
      </c>
      <c r="AF30">
        <v>0</v>
      </c>
      <c r="AG30">
        <v>0</v>
      </c>
      <c r="AH30" s="198">
        <v>0</v>
      </c>
      <c r="AI30">
        <v>0</v>
      </c>
      <c r="AJ30">
        <v>0</v>
      </c>
      <c r="AK30">
        <v>0</v>
      </c>
      <c r="AL30">
        <v>0</v>
      </c>
      <c r="AM30">
        <v>0</v>
      </c>
      <c r="AN30">
        <v>0</v>
      </c>
      <c r="AO30">
        <v>0</v>
      </c>
      <c r="AP30">
        <v>0</v>
      </c>
      <c r="AR30" s="180"/>
      <c r="AS30" s="29"/>
      <c r="AT30" s="29"/>
      <c r="AU30" s="29"/>
      <c r="AV30" s="183"/>
    </row>
    <row r="31" spans="1:48" x14ac:dyDescent="0.25">
      <c r="A31" s="38" t="s">
        <v>25</v>
      </c>
      <c r="B31" s="40">
        <v>129</v>
      </c>
      <c r="C31" s="40">
        <v>117</v>
      </c>
      <c r="D31" s="76">
        <v>90.7</v>
      </c>
      <c r="E31" s="40">
        <v>70</v>
      </c>
      <c r="F31" s="42">
        <v>59.83</v>
      </c>
      <c r="G31" s="38">
        <v>13</v>
      </c>
      <c r="H31" s="72">
        <v>1404</v>
      </c>
      <c r="I31" s="72">
        <v>108</v>
      </c>
      <c r="J31" s="38">
        <v>8</v>
      </c>
      <c r="K31" s="72">
        <v>872</v>
      </c>
      <c r="L31" s="38">
        <v>109</v>
      </c>
      <c r="M31" s="38">
        <v>108</v>
      </c>
      <c r="N31" s="196">
        <v>83.72</v>
      </c>
      <c r="O31" s="38">
        <v>73</v>
      </c>
      <c r="P31" s="38">
        <v>67.59</v>
      </c>
      <c r="Q31">
        <v>15</v>
      </c>
      <c r="R31" s="19">
        <v>1622</v>
      </c>
      <c r="S31">
        <v>108.13</v>
      </c>
      <c r="T31">
        <v>9</v>
      </c>
      <c r="U31" s="19">
        <v>985</v>
      </c>
      <c r="V31">
        <v>109.44</v>
      </c>
      <c r="W31">
        <v>0</v>
      </c>
      <c r="X31" s="197">
        <v>0</v>
      </c>
      <c r="Y31">
        <v>0</v>
      </c>
      <c r="Z31">
        <v>0</v>
      </c>
      <c r="AA31">
        <v>0</v>
      </c>
      <c r="AB31" s="41">
        <v>0</v>
      </c>
      <c r="AC31">
        <v>0</v>
      </c>
      <c r="AD31">
        <v>0</v>
      </c>
      <c r="AE31" s="41">
        <v>0</v>
      </c>
      <c r="AF31">
        <v>0</v>
      </c>
      <c r="AG31">
        <v>0</v>
      </c>
      <c r="AH31" s="198">
        <v>0</v>
      </c>
      <c r="AI31">
        <v>0</v>
      </c>
      <c r="AJ31">
        <v>0</v>
      </c>
      <c r="AK31">
        <v>0</v>
      </c>
      <c r="AL31">
        <v>0</v>
      </c>
      <c r="AM31">
        <v>0</v>
      </c>
      <c r="AN31">
        <v>0</v>
      </c>
      <c r="AO31">
        <v>0</v>
      </c>
      <c r="AP31">
        <v>0</v>
      </c>
      <c r="AR31" s="180"/>
      <c r="AS31" s="29"/>
      <c r="AT31" s="29"/>
      <c r="AU31" s="29"/>
      <c r="AV31" s="183"/>
    </row>
    <row r="32" spans="1:48" x14ac:dyDescent="0.25">
      <c r="A32" s="38" t="s">
        <v>45</v>
      </c>
      <c r="B32" s="40">
        <v>113</v>
      </c>
      <c r="C32" s="40">
        <v>102</v>
      </c>
      <c r="D32" s="76">
        <v>90.27</v>
      </c>
      <c r="E32" s="40">
        <v>64</v>
      </c>
      <c r="F32" s="40">
        <v>62.75</v>
      </c>
      <c r="G32" s="38">
        <v>7</v>
      </c>
      <c r="H32" s="72">
        <v>754</v>
      </c>
      <c r="I32" s="38">
        <v>107.71</v>
      </c>
      <c r="J32" s="38">
        <v>4</v>
      </c>
      <c r="K32" s="72">
        <v>434</v>
      </c>
      <c r="L32" s="38">
        <v>108.5</v>
      </c>
      <c r="M32" s="38">
        <v>12</v>
      </c>
      <c r="N32" s="196">
        <v>10.62</v>
      </c>
      <c r="O32" s="38">
        <v>7</v>
      </c>
      <c r="P32" s="38">
        <v>58.33</v>
      </c>
      <c r="Q32">
        <v>0</v>
      </c>
      <c r="R32" s="19">
        <v>0</v>
      </c>
      <c r="S32">
        <v>0</v>
      </c>
      <c r="T32">
        <v>0</v>
      </c>
      <c r="U32" s="19">
        <v>0</v>
      </c>
      <c r="V32">
        <v>0</v>
      </c>
      <c r="W32">
        <v>0</v>
      </c>
      <c r="X32" s="197">
        <v>0</v>
      </c>
      <c r="Y32">
        <v>0</v>
      </c>
      <c r="Z32">
        <v>0</v>
      </c>
      <c r="AA32">
        <v>0</v>
      </c>
      <c r="AB32" s="19">
        <v>0</v>
      </c>
      <c r="AC32">
        <v>0</v>
      </c>
      <c r="AD32">
        <v>0</v>
      </c>
      <c r="AE32" s="41">
        <v>0</v>
      </c>
      <c r="AF32">
        <v>0</v>
      </c>
      <c r="AG32">
        <v>0</v>
      </c>
      <c r="AH32" s="198">
        <v>0</v>
      </c>
      <c r="AI32">
        <v>0</v>
      </c>
      <c r="AJ32">
        <v>0</v>
      </c>
      <c r="AK32">
        <v>0</v>
      </c>
      <c r="AL32">
        <v>0</v>
      </c>
      <c r="AM32">
        <v>0</v>
      </c>
      <c r="AN32">
        <v>0</v>
      </c>
      <c r="AO32">
        <v>0</v>
      </c>
      <c r="AP32">
        <v>0</v>
      </c>
      <c r="AR32" s="180"/>
      <c r="AS32" s="29"/>
      <c r="AT32" s="29"/>
      <c r="AU32" s="29"/>
      <c r="AV32" s="183"/>
    </row>
    <row r="33" spans="1:48" x14ac:dyDescent="0.25">
      <c r="A33" s="38" t="s">
        <v>46</v>
      </c>
      <c r="B33" s="40">
        <v>136</v>
      </c>
      <c r="C33" s="40">
        <v>122</v>
      </c>
      <c r="D33" s="21">
        <v>89.71</v>
      </c>
      <c r="E33" s="40">
        <v>71</v>
      </c>
      <c r="F33" s="42">
        <v>58.2</v>
      </c>
      <c r="G33" s="38">
        <v>10</v>
      </c>
      <c r="H33" s="72">
        <v>1110</v>
      </c>
      <c r="I33" s="72">
        <v>111</v>
      </c>
      <c r="J33" s="38">
        <v>9</v>
      </c>
      <c r="K33" s="72">
        <v>979</v>
      </c>
      <c r="L33" s="38">
        <v>108.78</v>
      </c>
      <c r="M33" s="38">
        <v>31</v>
      </c>
      <c r="N33" s="196">
        <v>22.79</v>
      </c>
      <c r="O33" s="38">
        <v>22</v>
      </c>
      <c r="P33" s="38">
        <v>70.97</v>
      </c>
      <c r="Q33">
        <v>1</v>
      </c>
      <c r="R33" s="19">
        <v>109</v>
      </c>
      <c r="S33">
        <v>109</v>
      </c>
      <c r="T33">
        <v>3</v>
      </c>
      <c r="U33" s="19">
        <v>324</v>
      </c>
      <c r="V33">
        <v>108</v>
      </c>
      <c r="W33">
        <v>0</v>
      </c>
      <c r="X33" s="197">
        <v>0</v>
      </c>
      <c r="Y33">
        <v>0</v>
      </c>
      <c r="Z33">
        <v>0</v>
      </c>
      <c r="AA33">
        <v>0</v>
      </c>
      <c r="AB33" s="19">
        <v>0</v>
      </c>
      <c r="AC33">
        <v>0</v>
      </c>
      <c r="AD33">
        <v>0</v>
      </c>
      <c r="AE33" s="19">
        <v>0</v>
      </c>
      <c r="AF33">
        <v>0</v>
      </c>
      <c r="AG33">
        <v>0</v>
      </c>
      <c r="AH33" s="198">
        <v>0</v>
      </c>
      <c r="AI33">
        <v>0</v>
      </c>
      <c r="AJ33">
        <v>0</v>
      </c>
      <c r="AK33">
        <v>0</v>
      </c>
      <c r="AL33" s="19">
        <v>0</v>
      </c>
      <c r="AM33">
        <v>0</v>
      </c>
      <c r="AN33">
        <v>0</v>
      </c>
      <c r="AO33">
        <v>0</v>
      </c>
      <c r="AP33">
        <v>0</v>
      </c>
      <c r="AR33" s="180"/>
      <c r="AS33" s="29"/>
      <c r="AT33" s="29"/>
      <c r="AU33" s="29"/>
      <c r="AV33" s="183"/>
    </row>
    <row r="34" spans="1:48" x14ac:dyDescent="0.25">
      <c r="A34" s="38" t="s">
        <v>37</v>
      </c>
      <c r="B34" s="40">
        <v>183</v>
      </c>
      <c r="C34" s="40">
        <v>164</v>
      </c>
      <c r="D34" s="21">
        <v>89.62</v>
      </c>
      <c r="E34" s="40">
        <v>77</v>
      </c>
      <c r="F34" s="40">
        <v>46.95</v>
      </c>
      <c r="G34" s="38">
        <v>11</v>
      </c>
      <c r="H34" s="72">
        <v>1099</v>
      </c>
      <c r="I34" s="72">
        <v>99.91</v>
      </c>
      <c r="J34" s="38">
        <v>15</v>
      </c>
      <c r="K34" s="72">
        <v>1581</v>
      </c>
      <c r="L34" s="38">
        <v>105.4</v>
      </c>
      <c r="M34" s="38">
        <v>154</v>
      </c>
      <c r="N34" s="196">
        <v>84.15</v>
      </c>
      <c r="O34" s="38">
        <v>61</v>
      </c>
      <c r="P34" s="38">
        <v>39.61</v>
      </c>
      <c r="Q34">
        <v>13</v>
      </c>
      <c r="R34" s="19">
        <v>1311</v>
      </c>
      <c r="S34">
        <v>100.85</v>
      </c>
      <c r="T34">
        <v>20</v>
      </c>
      <c r="U34" s="19">
        <v>2059</v>
      </c>
      <c r="V34">
        <v>102.95</v>
      </c>
      <c r="W34">
        <v>0</v>
      </c>
      <c r="X34" s="197">
        <v>0</v>
      </c>
      <c r="Y34">
        <v>0</v>
      </c>
      <c r="Z34">
        <v>0</v>
      </c>
      <c r="AA34">
        <v>0</v>
      </c>
      <c r="AB34" s="19">
        <v>0</v>
      </c>
      <c r="AC34">
        <v>0</v>
      </c>
      <c r="AD34">
        <v>0</v>
      </c>
      <c r="AE34" s="19">
        <v>0</v>
      </c>
      <c r="AF34">
        <v>0</v>
      </c>
      <c r="AG34">
        <v>0</v>
      </c>
      <c r="AH34" s="198">
        <v>0</v>
      </c>
      <c r="AI34">
        <v>0</v>
      </c>
      <c r="AJ34">
        <v>0</v>
      </c>
      <c r="AK34">
        <v>0</v>
      </c>
      <c r="AL34" s="41">
        <v>0</v>
      </c>
      <c r="AM34">
        <v>0</v>
      </c>
      <c r="AN34">
        <v>0</v>
      </c>
      <c r="AO34">
        <v>0</v>
      </c>
      <c r="AP34">
        <v>0</v>
      </c>
      <c r="AR34" s="180"/>
      <c r="AS34" s="29"/>
      <c r="AT34" s="29"/>
      <c r="AU34" s="29"/>
      <c r="AV34" s="183"/>
    </row>
    <row r="35" spans="1:48" x14ac:dyDescent="0.25">
      <c r="A35" s="38" t="s">
        <v>33</v>
      </c>
      <c r="B35" s="40">
        <v>16</v>
      </c>
      <c r="C35" s="40">
        <v>14</v>
      </c>
      <c r="D35" s="21">
        <v>87.5</v>
      </c>
      <c r="E35" s="40">
        <v>9</v>
      </c>
      <c r="F35" s="40">
        <v>64.290000000000006</v>
      </c>
      <c r="G35" s="38">
        <v>1</v>
      </c>
      <c r="H35" s="72">
        <v>116</v>
      </c>
      <c r="I35" s="38">
        <v>116</v>
      </c>
      <c r="J35" s="38">
        <v>1</v>
      </c>
      <c r="K35" s="72">
        <v>115</v>
      </c>
      <c r="L35" s="38">
        <v>115</v>
      </c>
      <c r="M35" s="38">
        <v>0</v>
      </c>
      <c r="N35" s="196">
        <v>0</v>
      </c>
      <c r="O35" s="38">
        <v>0</v>
      </c>
      <c r="P35" s="38">
        <v>0</v>
      </c>
      <c r="Q35">
        <v>0</v>
      </c>
      <c r="R35" s="19">
        <v>0</v>
      </c>
      <c r="S35">
        <v>0</v>
      </c>
      <c r="T35">
        <v>0</v>
      </c>
      <c r="U35" s="19">
        <v>0</v>
      </c>
      <c r="V35">
        <v>0</v>
      </c>
      <c r="W35">
        <v>0</v>
      </c>
      <c r="X35" s="197">
        <v>0</v>
      </c>
      <c r="Y35">
        <v>0</v>
      </c>
      <c r="Z35">
        <v>0</v>
      </c>
      <c r="AA35">
        <v>0</v>
      </c>
      <c r="AB35" s="19">
        <v>0</v>
      </c>
      <c r="AC35">
        <v>0</v>
      </c>
      <c r="AD35">
        <v>0</v>
      </c>
      <c r="AE35" s="19">
        <v>0</v>
      </c>
      <c r="AF35">
        <v>0</v>
      </c>
      <c r="AG35">
        <v>0</v>
      </c>
      <c r="AH35" s="198">
        <v>0</v>
      </c>
      <c r="AI35">
        <v>0</v>
      </c>
      <c r="AJ35">
        <v>0</v>
      </c>
      <c r="AK35">
        <v>0</v>
      </c>
      <c r="AL35" s="19">
        <v>0</v>
      </c>
      <c r="AM35">
        <v>0</v>
      </c>
      <c r="AN35">
        <v>0</v>
      </c>
      <c r="AO35" s="19">
        <v>0</v>
      </c>
      <c r="AP35">
        <v>0</v>
      </c>
      <c r="AR35" s="180"/>
      <c r="AS35" s="29"/>
      <c r="AT35" s="29"/>
      <c r="AU35" s="29"/>
      <c r="AV35" s="183"/>
    </row>
    <row r="36" spans="1:48" s="41" customFormat="1" x14ac:dyDescent="0.25">
      <c r="A36" s="38" t="s">
        <v>38</v>
      </c>
      <c r="B36" s="40">
        <v>74</v>
      </c>
      <c r="C36" s="40">
        <v>63</v>
      </c>
      <c r="D36" s="21">
        <v>85.14</v>
      </c>
      <c r="E36" s="40">
        <v>44</v>
      </c>
      <c r="F36" s="42">
        <v>69.84</v>
      </c>
      <c r="G36" s="38">
        <v>4</v>
      </c>
      <c r="H36" s="72">
        <v>443</v>
      </c>
      <c r="I36" s="72">
        <v>110.75</v>
      </c>
      <c r="J36" s="38">
        <v>4</v>
      </c>
      <c r="K36" s="72">
        <v>436</v>
      </c>
      <c r="L36" s="38">
        <v>109</v>
      </c>
      <c r="M36" s="38">
        <v>55</v>
      </c>
      <c r="N36" s="196">
        <v>74.319999999999993</v>
      </c>
      <c r="O36" s="38">
        <v>40</v>
      </c>
      <c r="P36" s="38">
        <v>72.73</v>
      </c>
      <c r="Q36" s="41">
        <v>5</v>
      </c>
      <c r="R36" s="19">
        <v>546</v>
      </c>
      <c r="S36" s="41">
        <v>109.2</v>
      </c>
      <c r="T36" s="41">
        <v>1</v>
      </c>
      <c r="U36" s="19">
        <v>104</v>
      </c>
      <c r="V36" s="41">
        <v>104</v>
      </c>
      <c r="W36" s="41">
        <v>0</v>
      </c>
      <c r="X36" s="197">
        <v>0</v>
      </c>
      <c r="Y36" s="41">
        <v>0</v>
      </c>
      <c r="Z36" s="41">
        <v>0</v>
      </c>
      <c r="AA36" s="41">
        <v>0</v>
      </c>
      <c r="AB36" s="19">
        <v>0</v>
      </c>
      <c r="AC36" s="41">
        <v>0</v>
      </c>
      <c r="AD36" s="41">
        <v>0</v>
      </c>
      <c r="AE36" s="41">
        <v>0</v>
      </c>
      <c r="AF36" s="41">
        <v>0</v>
      </c>
      <c r="AG36" s="41">
        <v>0</v>
      </c>
      <c r="AH36" s="198">
        <v>0</v>
      </c>
      <c r="AI36" s="41">
        <v>0</v>
      </c>
      <c r="AJ36" s="41">
        <v>0</v>
      </c>
      <c r="AK36" s="41">
        <v>0</v>
      </c>
      <c r="AL36" s="19">
        <v>0</v>
      </c>
      <c r="AM36" s="41">
        <v>0</v>
      </c>
      <c r="AN36" s="41">
        <v>0</v>
      </c>
      <c r="AO36" s="41">
        <v>0</v>
      </c>
      <c r="AP36" s="41">
        <v>0</v>
      </c>
      <c r="AR36" s="180"/>
      <c r="AS36" s="29"/>
      <c r="AT36" s="29"/>
      <c r="AU36" s="29"/>
      <c r="AV36" s="183"/>
    </row>
    <row r="37" spans="1:48" x14ac:dyDescent="0.25">
      <c r="A37" s="38" t="s">
        <v>36</v>
      </c>
      <c r="B37" s="40">
        <v>61</v>
      </c>
      <c r="C37" s="40">
        <v>50</v>
      </c>
      <c r="D37" s="21">
        <v>81.97</v>
      </c>
      <c r="E37" s="40">
        <v>33</v>
      </c>
      <c r="F37" s="40">
        <v>66</v>
      </c>
      <c r="G37" s="38">
        <v>9</v>
      </c>
      <c r="H37" s="72">
        <v>993</v>
      </c>
      <c r="I37" s="38">
        <v>110.33</v>
      </c>
      <c r="J37" s="38">
        <v>5</v>
      </c>
      <c r="K37" s="72">
        <v>550</v>
      </c>
      <c r="L37" s="38">
        <v>110</v>
      </c>
      <c r="M37" s="38">
        <v>54</v>
      </c>
      <c r="N37" s="196">
        <v>88.52</v>
      </c>
      <c r="O37" s="38">
        <v>37</v>
      </c>
      <c r="P37" s="38">
        <v>68.52</v>
      </c>
      <c r="Q37">
        <v>8</v>
      </c>
      <c r="R37" s="19">
        <v>901</v>
      </c>
      <c r="S37">
        <v>112.63</v>
      </c>
      <c r="T37">
        <v>5</v>
      </c>
      <c r="U37" s="19">
        <v>537</v>
      </c>
      <c r="V37">
        <v>107.4</v>
      </c>
      <c r="W37">
        <v>0</v>
      </c>
      <c r="X37" s="197">
        <v>0</v>
      </c>
      <c r="Y37">
        <v>0</v>
      </c>
      <c r="Z37">
        <v>0</v>
      </c>
      <c r="AA37">
        <v>0</v>
      </c>
      <c r="AB37" s="41">
        <v>0</v>
      </c>
      <c r="AC37">
        <v>0</v>
      </c>
      <c r="AD37">
        <v>0</v>
      </c>
      <c r="AE37" s="41">
        <v>0</v>
      </c>
      <c r="AF37">
        <v>0</v>
      </c>
      <c r="AG37">
        <v>0</v>
      </c>
      <c r="AH37" s="198">
        <v>0</v>
      </c>
      <c r="AI37">
        <v>0</v>
      </c>
      <c r="AJ37">
        <v>0</v>
      </c>
      <c r="AK37">
        <v>0</v>
      </c>
      <c r="AL37">
        <v>0</v>
      </c>
      <c r="AM37">
        <v>0</v>
      </c>
      <c r="AN37">
        <v>0</v>
      </c>
      <c r="AO37">
        <v>0</v>
      </c>
      <c r="AP37">
        <v>0</v>
      </c>
      <c r="AR37" s="180"/>
      <c r="AS37" s="29"/>
      <c r="AT37" s="29"/>
      <c r="AU37" s="29"/>
      <c r="AV37" s="183"/>
    </row>
    <row r="38" spans="1:48" x14ac:dyDescent="0.25">
      <c r="A38" s="38" t="s">
        <v>31</v>
      </c>
      <c r="B38" s="40">
        <v>130</v>
      </c>
      <c r="C38" s="40">
        <v>105</v>
      </c>
      <c r="D38" s="21">
        <v>80.77</v>
      </c>
      <c r="E38" s="40">
        <v>62</v>
      </c>
      <c r="F38" s="42">
        <v>59.05</v>
      </c>
      <c r="G38" s="38">
        <v>9</v>
      </c>
      <c r="H38" s="72">
        <v>972</v>
      </c>
      <c r="I38" s="72">
        <v>108</v>
      </c>
      <c r="J38" s="38">
        <v>6</v>
      </c>
      <c r="K38" s="72">
        <v>679</v>
      </c>
      <c r="L38" s="38">
        <v>113.17</v>
      </c>
      <c r="M38" s="38">
        <v>125</v>
      </c>
      <c r="N38" s="196">
        <v>96.15</v>
      </c>
      <c r="O38" s="38">
        <v>79</v>
      </c>
      <c r="P38" s="38">
        <v>63.2</v>
      </c>
      <c r="Q38">
        <v>14</v>
      </c>
      <c r="R38" s="19">
        <v>1536</v>
      </c>
      <c r="S38">
        <v>109.71</v>
      </c>
      <c r="T38">
        <v>14</v>
      </c>
      <c r="U38" s="19">
        <v>1544</v>
      </c>
      <c r="V38">
        <v>110.29</v>
      </c>
      <c r="W38">
        <v>0</v>
      </c>
      <c r="X38" s="197">
        <v>0</v>
      </c>
      <c r="Y38">
        <v>0</v>
      </c>
      <c r="Z38">
        <v>0</v>
      </c>
      <c r="AA38">
        <v>0</v>
      </c>
      <c r="AB38" s="41">
        <v>0</v>
      </c>
      <c r="AC38">
        <v>0</v>
      </c>
      <c r="AD38">
        <v>0</v>
      </c>
      <c r="AE38" s="41">
        <v>0</v>
      </c>
      <c r="AF38">
        <v>0</v>
      </c>
      <c r="AG38">
        <v>0</v>
      </c>
      <c r="AH38" s="198">
        <v>0</v>
      </c>
      <c r="AI38">
        <v>0</v>
      </c>
      <c r="AJ38">
        <v>0</v>
      </c>
      <c r="AK38">
        <v>0</v>
      </c>
      <c r="AL38">
        <v>0</v>
      </c>
      <c r="AM38">
        <v>0</v>
      </c>
      <c r="AN38">
        <v>0</v>
      </c>
      <c r="AO38">
        <v>0</v>
      </c>
      <c r="AP38">
        <v>0</v>
      </c>
      <c r="AR38" s="180"/>
      <c r="AS38" s="29"/>
      <c r="AT38" s="29"/>
      <c r="AU38" s="29"/>
      <c r="AV38" s="183"/>
    </row>
    <row r="39" spans="1:48" x14ac:dyDescent="0.25">
      <c r="A39" s="38" t="s">
        <v>44</v>
      </c>
      <c r="B39" s="40">
        <v>80</v>
      </c>
      <c r="C39" s="40">
        <v>49</v>
      </c>
      <c r="D39" s="21">
        <v>61.25</v>
      </c>
      <c r="E39" s="40">
        <v>31</v>
      </c>
      <c r="F39" s="42">
        <v>63.27</v>
      </c>
      <c r="G39" s="38">
        <v>8</v>
      </c>
      <c r="H39" s="72">
        <v>907</v>
      </c>
      <c r="I39" s="72">
        <v>113.38</v>
      </c>
      <c r="J39" s="38">
        <v>5</v>
      </c>
      <c r="K39" s="72">
        <v>546</v>
      </c>
      <c r="L39" s="38">
        <v>109.2</v>
      </c>
      <c r="M39" s="38">
        <v>39</v>
      </c>
      <c r="N39" s="196">
        <v>48.75</v>
      </c>
      <c r="O39" s="38">
        <v>24</v>
      </c>
      <c r="P39" s="38">
        <v>61.54</v>
      </c>
      <c r="Q39">
        <v>0</v>
      </c>
      <c r="R39" s="19">
        <v>0</v>
      </c>
      <c r="S39">
        <v>0</v>
      </c>
      <c r="T39">
        <v>6</v>
      </c>
      <c r="U39" s="19">
        <v>673</v>
      </c>
      <c r="V39">
        <v>112.17</v>
      </c>
      <c r="W39">
        <v>0</v>
      </c>
      <c r="X39" s="197">
        <v>0</v>
      </c>
      <c r="Y39">
        <v>0</v>
      </c>
      <c r="Z39">
        <v>0</v>
      </c>
      <c r="AA39">
        <v>0</v>
      </c>
      <c r="AB39" s="19">
        <v>0</v>
      </c>
      <c r="AC39">
        <v>0</v>
      </c>
      <c r="AD39">
        <v>0</v>
      </c>
      <c r="AE39" s="19">
        <v>0</v>
      </c>
      <c r="AF39">
        <v>0</v>
      </c>
      <c r="AG39">
        <v>0</v>
      </c>
      <c r="AH39" s="198">
        <v>0</v>
      </c>
      <c r="AI39">
        <v>0</v>
      </c>
      <c r="AJ39">
        <v>0</v>
      </c>
      <c r="AK39">
        <v>0</v>
      </c>
      <c r="AL39" s="41">
        <v>0</v>
      </c>
      <c r="AM39">
        <v>0</v>
      </c>
      <c r="AN39">
        <v>0</v>
      </c>
      <c r="AO39" s="41">
        <v>0</v>
      </c>
      <c r="AP39">
        <v>0</v>
      </c>
      <c r="AR39" s="180"/>
      <c r="AS39" s="29"/>
      <c r="AT39" s="29"/>
      <c r="AU39" s="29"/>
      <c r="AV39" s="183"/>
    </row>
    <row r="40" spans="1:48" x14ac:dyDescent="0.25">
      <c r="A40" s="38" t="s">
        <v>47</v>
      </c>
      <c r="B40" s="42">
        <v>72</v>
      </c>
      <c r="C40" s="42">
        <v>38</v>
      </c>
      <c r="D40" s="21">
        <v>52.78</v>
      </c>
      <c r="E40" s="40">
        <v>15</v>
      </c>
      <c r="F40" s="42">
        <v>39.47</v>
      </c>
      <c r="G40" s="38">
        <v>2</v>
      </c>
      <c r="H40" s="72">
        <v>219</v>
      </c>
      <c r="I40" s="72">
        <v>109.5</v>
      </c>
      <c r="J40" s="38">
        <v>3</v>
      </c>
      <c r="K40" s="72">
        <v>337</v>
      </c>
      <c r="L40" s="72">
        <v>112.33</v>
      </c>
      <c r="M40" s="38">
        <v>29</v>
      </c>
      <c r="N40" s="196">
        <v>40.28</v>
      </c>
      <c r="O40" s="38">
        <v>11</v>
      </c>
      <c r="P40" s="38">
        <v>37.93</v>
      </c>
      <c r="Q40">
        <v>2</v>
      </c>
      <c r="R40" s="19">
        <v>220</v>
      </c>
      <c r="S40">
        <v>110</v>
      </c>
      <c r="T40">
        <v>1</v>
      </c>
      <c r="U40" s="19">
        <v>124</v>
      </c>
      <c r="V40">
        <v>124</v>
      </c>
      <c r="W40">
        <v>0</v>
      </c>
      <c r="X40" s="197">
        <v>0</v>
      </c>
      <c r="Y40">
        <v>0</v>
      </c>
      <c r="Z40">
        <v>0</v>
      </c>
      <c r="AA40">
        <v>0</v>
      </c>
      <c r="AB40" s="41">
        <v>0</v>
      </c>
      <c r="AC40">
        <v>0</v>
      </c>
      <c r="AD40">
        <v>0</v>
      </c>
      <c r="AE40" s="41">
        <v>0</v>
      </c>
      <c r="AF40">
        <v>0</v>
      </c>
      <c r="AG40">
        <v>0</v>
      </c>
      <c r="AH40" s="198">
        <v>0</v>
      </c>
      <c r="AI40">
        <v>0</v>
      </c>
      <c r="AJ40">
        <v>0</v>
      </c>
      <c r="AK40">
        <v>0</v>
      </c>
      <c r="AL40">
        <v>0</v>
      </c>
      <c r="AM40">
        <v>0</v>
      </c>
      <c r="AN40">
        <v>0</v>
      </c>
      <c r="AO40">
        <v>0</v>
      </c>
      <c r="AP40">
        <v>0</v>
      </c>
      <c r="AR40" s="163"/>
      <c r="AS40" s="29"/>
      <c r="AT40" s="29"/>
      <c r="AU40" s="29"/>
      <c r="AV40" s="183"/>
    </row>
    <row r="41" spans="1:48" x14ac:dyDescent="0.25">
      <c r="A41" s="38" t="s">
        <v>29</v>
      </c>
      <c r="B41" s="40">
        <v>79</v>
      </c>
      <c r="C41" s="40">
        <v>31</v>
      </c>
      <c r="D41" s="21">
        <v>39.24</v>
      </c>
      <c r="E41" s="40">
        <v>23</v>
      </c>
      <c r="F41" s="40">
        <v>74.19</v>
      </c>
      <c r="G41" s="38">
        <v>4</v>
      </c>
      <c r="H41" s="72">
        <v>428</v>
      </c>
      <c r="I41" s="38">
        <v>107</v>
      </c>
      <c r="J41" s="38">
        <v>1</v>
      </c>
      <c r="K41" s="72">
        <v>106</v>
      </c>
      <c r="L41" s="38">
        <v>106</v>
      </c>
      <c r="M41" s="38">
        <v>20</v>
      </c>
      <c r="N41" s="196">
        <v>25.32</v>
      </c>
      <c r="O41" s="38">
        <v>12</v>
      </c>
      <c r="P41" s="38">
        <v>60</v>
      </c>
      <c r="Q41">
        <v>1</v>
      </c>
      <c r="R41" s="19">
        <v>114</v>
      </c>
      <c r="S41">
        <v>114</v>
      </c>
      <c r="T41">
        <v>0</v>
      </c>
      <c r="U41" s="41">
        <v>0</v>
      </c>
      <c r="V41">
        <v>0</v>
      </c>
      <c r="W41">
        <v>0</v>
      </c>
      <c r="X41" s="197">
        <v>0</v>
      </c>
      <c r="Y41">
        <v>0</v>
      </c>
      <c r="Z41">
        <v>0</v>
      </c>
      <c r="AA41">
        <v>0</v>
      </c>
      <c r="AB41" s="41">
        <v>0</v>
      </c>
      <c r="AC41">
        <v>0</v>
      </c>
      <c r="AD41">
        <v>0</v>
      </c>
      <c r="AE41" s="41">
        <v>0</v>
      </c>
      <c r="AF41">
        <v>0</v>
      </c>
      <c r="AG41">
        <v>0</v>
      </c>
      <c r="AH41" s="198">
        <v>0</v>
      </c>
      <c r="AI41">
        <v>0</v>
      </c>
      <c r="AJ41">
        <v>0</v>
      </c>
      <c r="AK41">
        <v>0</v>
      </c>
      <c r="AL41" s="41">
        <v>0</v>
      </c>
      <c r="AM41">
        <v>0</v>
      </c>
      <c r="AN41">
        <v>0</v>
      </c>
      <c r="AO41" s="41">
        <v>0</v>
      </c>
      <c r="AP41">
        <v>0</v>
      </c>
      <c r="AR41" s="163"/>
      <c r="AS41" s="29"/>
      <c r="AT41" s="29"/>
      <c r="AU41" s="29"/>
      <c r="AV41" s="183"/>
    </row>
    <row r="42" spans="1:48" x14ac:dyDescent="0.25">
      <c r="A42" s="38" t="s">
        <v>22</v>
      </c>
      <c r="B42" s="40">
        <v>9</v>
      </c>
      <c r="C42" s="40">
        <v>3</v>
      </c>
      <c r="D42" s="21">
        <v>33.33</v>
      </c>
      <c r="E42" s="40">
        <v>1</v>
      </c>
      <c r="F42" s="42">
        <v>33.33</v>
      </c>
      <c r="G42" s="38">
        <v>0</v>
      </c>
      <c r="H42" s="72">
        <v>0</v>
      </c>
      <c r="I42" s="72">
        <v>0</v>
      </c>
      <c r="J42" s="38">
        <v>0</v>
      </c>
      <c r="K42" s="72">
        <v>0</v>
      </c>
      <c r="L42" s="38">
        <v>0</v>
      </c>
      <c r="M42" s="38">
        <v>0</v>
      </c>
      <c r="N42" s="196">
        <v>0</v>
      </c>
      <c r="O42" s="38">
        <v>0</v>
      </c>
      <c r="P42" s="38">
        <v>0</v>
      </c>
      <c r="Q42">
        <v>0</v>
      </c>
      <c r="R42" s="41">
        <v>0</v>
      </c>
      <c r="S42">
        <v>0</v>
      </c>
      <c r="T42">
        <v>0</v>
      </c>
      <c r="U42" s="41">
        <v>0</v>
      </c>
      <c r="V42">
        <v>0</v>
      </c>
      <c r="W42">
        <v>0</v>
      </c>
      <c r="X42" s="197">
        <v>0</v>
      </c>
      <c r="Y42">
        <v>0</v>
      </c>
      <c r="Z42">
        <v>0</v>
      </c>
      <c r="AA42">
        <v>0</v>
      </c>
      <c r="AB42" s="41">
        <v>0</v>
      </c>
      <c r="AC42">
        <v>0</v>
      </c>
      <c r="AD42">
        <v>0</v>
      </c>
      <c r="AE42" s="41">
        <v>0</v>
      </c>
      <c r="AF42">
        <v>0</v>
      </c>
      <c r="AG42">
        <v>0</v>
      </c>
      <c r="AH42" s="198">
        <v>0</v>
      </c>
      <c r="AI42">
        <v>0</v>
      </c>
      <c r="AJ42">
        <v>0</v>
      </c>
      <c r="AK42">
        <v>0</v>
      </c>
      <c r="AL42">
        <v>0</v>
      </c>
      <c r="AM42">
        <v>0</v>
      </c>
      <c r="AN42">
        <v>0</v>
      </c>
      <c r="AO42">
        <v>0</v>
      </c>
      <c r="AP42">
        <v>0</v>
      </c>
      <c r="AR42" s="163"/>
      <c r="AS42" s="191"/>
      <c r="AT42" s="191"/>
      <c r="AU42" s="191"/>
      <c r="AV42" s="193"/>
    </row>
    <row r="43" spans="1:48" x14ac:dyDescent="0.25">
      <c r="A43" s="38" t="s">
        <v>21</v>
      </c>
      <c r="B43" s="40">
        <v>3</v>
      </c>
      <c r="C43" s="40">
        <v>1</v>
      </c>
      <c r="D43" s="21">
        <v>33.33</v>
      </c>
      <c r="E43" s="40">
        <v>1</v>
      </c>
      <c r="F43" s="42">
        <v>100</v>
      </c>
      <c r="G43" s="38">
        <v>1</v>
      </c>
      <c r="H43" s="72">
        <v>118</v>
      </c>
      <c r="I43" s="72">
        <v>118</v>
      </c>
      <c r="J43" s="38">
        <v>0</v>
      </c>
      <c r="K43" s="72">
        <v>0</v>
      </c>
      <c r="L43" s="38">
        <v>0</v>
      </c>
      <c r="M43" s="38">
        <v>1</v>
      </c>
      <c r="N43" s="196">
        <v>33.33</v>
      </c>
      <c r="O43" s="38">
        <v>1</v>
      </c>
      <c r="P43" s="38">
        <v>100</v>
      </c>
      <c r="Q43">
        <v>0</v>
      </c>
      <c r="R43" s="19">
        <v>0</v>
      </c>
      <c r="S43">
        <v>0</v>
      </c>
      <c r="T43">
        <v>0</v>
      </c>
      <c r="U43" s="19">
        <v>0</v>
      </c>
      <c r="V43">
        <v>0</v>
      </c>
      <c r="W43">
        <v>0</v>
      </c>
      <c r="X43" s="197">
        <v>0</v>
      </c>
      <c r="Y43">
        <v>0</v>
      </c>
      <c r="Z43">
        <v>0</v>
      </c>
      <c r="AA43">
        <v>0</v>
      </c>
      <c r="AB43">
        <v>0</v>
      </c>
      <c r="AC43">
        <v>0</v>
      </c>
      <c r="AD43">
        <v>0</v>
      </c>
      <c r="AE43">
        <v>0</v>
      </c>
      <c r="AF43">
        <v>0</v>
      </c>
      <c r="AG43">
        <v>0</v>
      </c>
      <c r="AH43" s="198">
        <v>0</v>
      </c>
      <c r="AI43">
        <v>0</v>
      </c>
      <c r="AJ43">
        <v>0</v>
      </c>
      <c r="AK43">
        <v>0</v>
      </c>
      <c r="AL43">
        <v>0</v>
      </c>
      <c r="AM43">
        <v>0</v>
      </c>
      <c r="AN43">
        <v>0</v>
      </c>
      <c r="AO43">
        <v>0</v>
      </c>
      <c r="AP43">
        <v>0</v>
      </c>
      <c r="AR43" s="163"/>
      <c r="AS43" s="29"/>
      <c r="AT43" s="29"/>
      <c r="AU43" s="29"/>
      <c r="AV43" s="183"/>
    </row>
    <row r="44" spans="1:48" x14ac:dyDescent="0.25">
      <c r="A44" s="38" t="s">
        <v>20</v>
      </c>
      <c r="B44" s="40">
        <v>133</v>
      </c>
      <c r="C44" s="40">
        <v>33</v>
      </c>
      <c r="D44" s="21">
        <v>24.81</v>
      </c>
      <c r="E44" s="40">
        <v>15</v>
      </c>
      <c r="F44" s="40">
        <v>45.45</v>
      </c>
      <c r="G44" s="38">
        <v>3</v>
      </c>
      <c r="H44" s="72">
        <v>331</v>
      </c>
      <c r="I44" s="38">
        <v>110.33</v>
      </c>
      <c r="J44" s="38">
        <v>1</v>
      </c>
      <c r="K44" s="72">
        <v>114</v>
      </c>
      <c r="L44" s="38">
        <v>114</v>
      </c>
      <c r="M44" s="38">
        <v>18</v>
      </c>
      <c r="N44" s="196">
        <v>13.53</v>
      </c>
      <c r="O44" s="38">
        <v>10</v>
      </c>
      <c r="P44" s="38">
        <v>55.56</v>
      </c>
      <c r="Q44">
        <v>2</v>
      </c>
      <c r="R44" s="19">
        <v>212</v>
      </c>
      <c r="S44">
        <v>106</v>
      </c>
      <c r="T44">
        <v>1</v>
      </c>
      <c r="U44" s="19">
        <v>110</v>
      </c>
      <c r="V44">
        <v>110</v>
      </c>
      <c r="W44">
        <v>0</v>
      </c>
      <c r="X44" s="197">
        <v>0</v>
      </c>
      <c r="Y44">
        <v>0</v>
      </c>
      <c r="Z44">
        <v>0</v>
      </c>
      <c r="AA44">
        <v>0</v>
      </c>
      <c r="AB44" s="19">
        <v>0</v>
      </c>
      <c r="AC44">
        <v>0</v>
      </c>
      <c r="AD44">
        <v>0</v>
      </c>
      <c r="AE44" s="41">
        <v>0</v>
      </c>
      <c r="AF44">
        <v>0</v>
      </c>
      <c r="AG44">
        <v>0</v>
      </c>
      <c r="AH44" s="198">
        <v>0</v>
      </c>
      <c r="AI44">
        <v>0</v>
      </c>
      <c r="AJ44">
        <v>0</v>
      </c>
      <c r="AK44">
        <v>0</v>
      </c>
      <c r="AL44">
        <v>0</v>
      </c>
      <c r="AM44">
        <v>0</v>
      </c>
      <c r="AN44">
        <v>0</v>
      </c>
      <c r="AO44">
        <v>0</v>
      </c>
      <c r="AP44">
        <v>0</v>
      </c>
      <c r="AR44" s="163"/>
      <c r="AS44" s="29"/>
      <c r="AT44" s="29"/>
      <c r="AU44" s="29"/>
      <c r="AV44" s="183"/>
    </row>
    <row r="45" spans="1:48" x14ac:dyDescent="0.25">
      <c r="A45" s="38" t="s">
        <v>41</v>
      </c>
      <c r="B45" s="40">
        <v>5</v>
      </c>
      <c r="C45" s="40">
        <v>1</v>
      </c>
      <c r="D45" s="21">
        <v>20</v>
      </c>
      <c r="E45" s="40">
        <v>1</v>
      </c>
      <c r="F45" s="40">
        <v>100</v>
      </c>
      <c r="G45" s="38">
        <v>0</v>
      </c>
      <c r="H45" s="38">
        <v>0</v>
      </c>
      <c r="I45" s="38">
        <v>0</v>
      </c>
      <c r="J45" s="38">
        <v>0</v>
      </c>
      <c r="K45" s="72">
        <v>0</v>
      </c>
      <c r="L45" s="38">
        <v>0</v>
      </c>
      <c r="M45" s="38">
        <v>1</v>
      </c>
      <c r="N45" s="196">
        <v>20</v>
      </c>
      <c r="O45" s="38">
        <v>1</v>
      </c>
      <c r="P45" s="38">
        <v>100</v>
      </c>
      <c r="Q45">
        <v>0</v>
      </c>
      <c r="R45" s="41">
        <v>0</v>
      </c>
      <c r="S45">
        <v>0</v>
      </c>
      <c r="T45">
        <v>0</v>
      </c>
      <c r="U45" s="41">
        <v>0</v>
      </c>
      <c r="V45">
        <v>0</v>
      </c>
      <c r="W45">
        <v>0</v>
      </c>
      <c r="X45" s="197">
        <v>0</v>
      </c>
      <c r="Y45">
        <v>0</v>
      </c>
      <c r="Z45">
        <v>0</v>
      </c>
      <c r="AA45">
        <v>0</v>
      </c>
      <c r="AB45" s="41">
        <v>0</v>
      </c>
      <c r="AC45">
        <v>0</v>
      </c>
      <c r="AD45">
        <v>0</v>
      </c>
      <c r="AE45" s="41">
        <v>0</v>
      </c>
      <c r="AF45">
        <v>0</v>
      </c>
      <c r="AG45">
        <v>0</v>
      </c>
      <c r="AH45" s="198">
        <v>0</v>
      </c>
      <c r="AI45">
        <v>0</v>
      </c>
      <c r="AJ45">
        <v>0</v>
      </c>
      <c r="AK45">
        <v>0</v>
      </c>
      <c r="AL45">
        <v>0</v>
      </c>
      <c r="AM45">
        <v>0</v>
      </c>
      <c r="AN45">
        <v>0</v>
      </c>
      <c r="AO45">
        <v>0</v>
      </c>
      <c r="AP45">
        <v>0</v>
      </c>
      <c r="AR45" s="163"/>
      <c r="AS45" s="29"/>
      <c r="AT45" s="29"/>
      <c r="AU45" s="29"/>
      <c r="AV45" s="183"/>
    </row>
    <row r="46" spans="1:48" x14ac:dyDescent="0.25">
      <c r="A46" s="38" t="s">
        <v>43</v>
      </c>
      <c r="B46" s="40">
        <v>0</v>
      </c>
      <c r="C46" s="40">
        <v>0</v>
      </c>
      <c r="D46" s="194">
        <v>0</v>
      </c>
      <c r="E46" s="40">
        <v>0</v>
      </c>
      <c r="F46" s="40">
        <v>0</v>
      </c>
      <c r="G46" s="38">
        <v>0</v>
      </c>
      <c r="H46" s="72">
        <v>0</v>
      </c>
      <c r="I46" s="38">
        <v>0</v>
      </c>
      <c r="J46" s="38">
        <v>0</v>
      </c>
      <c r="K46" s="72">
        <v>0</v>
      </c>
      <c r="L46" s="38">
        <v>0</v>
      </c>
      <c r="M46" s="38">
        <v>0</v>
      </c>
      <c r="N46" s="196">
        <v>0</v>
      </c>
      <c r="O46" s="38">
        <v>0</v>
      </c>
      <c r="P46" s="38">
        <v>0</v>
      </c>
      <c r="Q46">
        <v>0</v>
      </c>
      <c r="R46" s="19">
        <v>0</v>
      </c>
      <c r="S46">
        <v>0</v>
      </c>
      <c r="T46">
        <v>0</v>
      </c>
      <c r="U46" s="19">
        <v>0</v>
      </c>
      <c r="V46">
        <v>0</v>
      </c>
      <c r="W46">
        <v>0</v>
      </c>
      <c r="X46" s="197">
        <v>0</v>
      </c>
      <c r="Y46">
        <v>0</v>
      </c>
      <c r="Z46">
        <v>0</v>
      </c>
      <c r="AA46">
        <v>0</v>
      </c>
      <c r="AB46" s="19">
        <v>0</v>
      </c>
      <c r="AC46">
        <v>0</v>
      </c>
      <c r="AD46">
        <v>0</v>
      </c>
      <c r="AE46" s="19">
        <v>0</v>
      </c>
      <c r="AF46">
        <v>0</v>
      </c>
      <c r="AG46">
        <v>0</v>
      </c>
      <c r="AH46" s="198">
        <v>0</v>
      </c>
      <c r="AI46">
        <v>0</v>
      </c>
      <c r="AJ46">
        <v>0</v>
      </c>
      <c r="AK46">
        <v>0</v>
      </c>
      <c r="AL46">
        <v>0</v>
      </c>
      <c r="AM46">
        <v>0</v>
      </c>
      <c r="AN46">
        <v>0</v>
      </c>
      <c r="AO46">
        <v>0</v>
      </c>
      <c r="AP46">
        <v>0</v>
      </c>
      <c r="AR46" s="40"/>
      <c r="AS46" s="40"/>
      <c r="AT46" s="40"/>
      <c r="AU46" s="40"/>
      <c r="AV46" s="192"/>
    </row>
    <row r="47" spans="1:48" s="41" customFormat="1" x14ac:dyDescent="0.25">
      <c r="A47" s="38" t="s">
        <v>14</v>
      </c>
      <c r="B47" s="177">
        <v>3313</v>
      </c>
      <c r="C47" s="177">
        <v>2900</v>
      </c>
      <c r="D47" s="195" t="s">
        <v>734</v>
      </c>
      <c r="E47" s="177">
        <v>1748</v>
      </c>
      <c r="F47" s="37" t="s">
        <v>735</v>
      </c>
      <c r="G47" s="38">
        <v>286</v>
      </c>
      <c r="H47" s="72">
        <v>31258</v>
      </c>
      <c r="I47" s="38" t="s">
        <v>736</v>
      </c>
      <c r="J47" s="38">
        <v>276</v>
      </c>
      <c r="K47" s="72">
        <v>30186</v>
      </c>
      <c r="L47" s="38" t="s">
        <v>737</v>
      </c>
      <c r="M47" s="72">
        <v>2199</v>
      </c>
      <c r="N47" s="196" t="s">
        <v>738</v>
      </c>
      <c r="O47" s="72">
        <v>1249</v>
      </c>
      <c r="P47" s="38" t="s">
        <v>739</v>
      </c>
      <c r="Q47" s="41">
        <v>236</v>
      </c>
      <c r="R47" s="19">
        <v>25645</v>
      </c>
      <c r="S47" s="41" t="s">
        <v>740</v>
      </c>
      <c r="T47" s="41">
        <v>212</v>
      </c>
      <c r="U47" s="19">
        <v>22893</v>
      </c>
      <c r="V47" s="41" t="s">
        <v>741</v>
      </c>
      <c r="W47" s="41">
        <v>0</v>
      </c>
      <c r="X47" s="197" t="s">
        <v>85</v>
      </c>
      <c r="Y47" s="41">
        <v>0</v>
      </c>
      <c r="Z47" s="41" t="s">
        <v>85</v>
      </c>
      <c r="AA47" s="41">
        <v>0</v>
      </c>
      <c r="AB47" s="19">
        <v>0</v>
      </c>
      <c r="AC47" s="41" t="s">
        <v>85</v>
      </c>
      <c r="AD47" s="41">
        <v>0</v>
      </c>
      <c r="AE47" s="19">
        <v>0</v>
      </c>
      <c r="AF47" s="41" t="s">
        <v>85</v>
      </c>
      <c r="AG47" s="41">
        <v>0</v>
      </c>
      <c r="AH47" s="198" t="s">
        <v>85</v>
      </c>
      <c r="AI47" s="41">
        <v>0</v>
      </c>
      <c r="AJ47" s="41" t="s">
        <v>85</v>
      </c>
      <c r="AK47" s="41">
        <v>0</v>
      </c>
      <c r="AL47" s="41">
        <v>0</v>
      </c>
      <c r="AM47" s="41" t="s">
        <v>85</v>
      </c>
      <c r="AN47" s="41">
        <v>0</v>
      </c>
      <c r="AO47" s="41">
        <v>0</v>
      </c>
      <c r="AP47" s="41" t="s">
        <v>85</v>
      </c>
      <c r="AR47" s="37"/>
    </row>
    <row r="48" spans="1:48" s="41" customFormat="1" x14ac:dyDescent="0.25">
      <c r="B48" s="177"/>
      <c r="C48" s="177"/>
      <c r="D48" s="195"/>
      <c r="E48" s="177"/>
      <c r="F48" s="177"/>
      <c r="G48" s="38"/>
      <c r="H48" s="72"/>
      <c r="I48" s="72"/>
      <c r="J48" s="38"/>
      <c r="K48" s="72"/>
      <c r="L48" s="38"/>
      <c r="M48" s="72"/>
      <c r="N48" s="196"/>
      <c r="O48" s="72"/>
      <c r="P48" s="38"/>
      <c r="R48" s="19"/>
      <c r="U48" s="19"/>
      <c r="W48" s="19"/>
      <c r="X48" s="197"/>
      <c r="Y48" s="19"/>
      <c r="AB48" s="19"/>
      <c r="AE48" s="19"/>
      <c r="AG48" s="19"/>
      <c r="AH48" s="198"/>
      <c r="AI48" s="19"/>
      <c r="AL48" s="19"/>
      <c r="AO48" s="19"/>
      <c r="AR48" s="37"/>
    </row>
    <row r="49" spans="1:44" s="41" customFormat="1" x14ac:dyDescent="0.25">
      <c r="B49" s="177"/>
      <c r="C49" s="177"/>
      <c r="D49" s="195"/>
      <c r="E49" s="177"/>
      <c r="F49" s="177"/>
      <c r="G49" s="38"/>
      <c r="H49" s="72"/>
      <c r="I49" s="72"/>
      <c r="J49" s="38"/>
      <c r="K49" s="72"/>
      <c r="L49" s="38"/>
      <c r="M49" s="72"/>
      <c r="N49" s="196"/>
      <c r="O49" s="72"/>
      <c r="P49" s="38"/>
      <c r="R49" s="19"/>
      <c r="U49" s="19"/>
      <c r="W49" s="19"/>
      <c r="X49" s="197"/>
      <c r="Y49" s="19"/>
      <c r="Z49" s="38"/>
      <c r="AB49" s="19"/>
      <c r="AE49" s="19"/>
      <c r="AG49" s="19"/>
      <c r="AH49" s="198"/>
      <c r="AJ49" s="38"/>
      <c r="AL49" s="19"/>
      <c r="AO49" s="19"/>
      <c r="AR49" s="37"/>
    </row>
    <row r="50" spans="1:44" s="41" customFormat="1" x14ac:dyDescent="0.25">
      <c r="B50" s="177"/>
      <c r="C50" s="177"/>
      <c r="D50" s="37"/>
      <c r="E50" s="177"/>
      <c r="F50" s="177"/>
      <c r="G50" s="38"/>
      <c r="H50" s="72"/>
      <c r="I50" s="72"/>
      <c r="J50" s="38"/>
      <c r="K50" s="72"/>
      <c r="L50" s="38"/>
      <c r="M50" s="72"/>
      <c r="N50" s="40"/>
      <c r="O50" s="72"/>
      <c r="P50" s="38"/>
      <c r="R50" s="19"/>
      <c r="U50" s="19"/>
      <c r="W50" s="19"/>
      <c r="Y50" s="19"/>
      <c r="AB50" s="19"/>
      <c r="AE50" s="19"/>
      <c r="AH50" s="198"/>
      <c r="AR50" s="37"/>
    </row>
    <row r="51" spans="1:44" s="41" customFormat="1" x14ac:dyDescent="0.25">
      <c r="B51" s="177"/>
      <c r="C51" s="177"/>
      <c r="D51" s="37"/>
      <c r="E51" s="177"/>
      <c r="F51" s="177"/>
      <c r="G51" s="38"/>
      <c r="H51" s="72"/>
      <c r="I51" s="72"/>
      <c r="J51" s="38"/>
      <c r="K51" s="72"/>
      <c r="L51" s="38"/>
      <c r="M51" s="72"/>
      <c r="N51" s="40"/>
      <c r="O51" s="72"/>
      <c r="P51" s="38"/>
      <c r="R51" s="19"/>
      <c r="U51" s="19"/>
    </row>
    <row r="52" spans="1:44" x14ac:dyDescent="0.25">
      <c r="A52" t="s">
        <v>564</v>
      </c>
    </row>
    <row r="53" spans="1:44" x14ac:dyDescent="0.25">
      <c r="A53" t="s">
        <v>575</v>
      </c>
    </row>
    <row r="54" spans="1:44" x14ac:dyDescent="0.25">
      <c r="A54" t="s">
        <v>557</v>
      </c>
    </row>
    <row r="55" spans="1:44" x14ac:dyDescent="0.25">
      <c r="A55" t="s">
        <v>576</v>
      </c>
    </row>
    <row r="57" spans="1:44" x14ac:dyDescent="0.25">
      <c r="A57" t="s">
        <v>558</v>
      </c>
    </row>
    <row r="58" spans="1:44" x14ac:dyDescent="0.25">
      <c r="A58" t="s">
        <v>577</v>
      </c>
    </row>
    <row r="59" spans="1:44" x14ac:dyDescent="0.25">
      <c r="A59" t="s">
        <v>578</v>
      </c>
    </row>
    <row r="60" spans="1:44" x14ac:dyDescent="0.25">
      <c r="A60" t="s">
        <v>579</v>
      </c>
    </row>
    <row r="61" spans="1:44" x14ac:dyDescent="0.25">
      <c r="A61" t="s">
        <v>580</v>
      </c>
    </row>
    <row r="64" spans="1:44" x14ac:dyDescent="0.25">
      <c r="A64" t="s">
        <v>581</v>
      </c>
    </row>
    <row r="65" spans="1:1" x14ac:dyDescent="0.25">
      <c r="A65" t="s">
        <v>582</v>
      </c>
    </row>
    <row r="66" spans="1:1" x14ac:dyDescent="0.25">
      <c r="A66" t="s">
        <v>583</v>
      </c>
    </row>
    <row r="67" spans="1:1" x14ac:dyDescent="0.25">
      <c r="A67" t="s">
        <v>701</v>
      </c>
    </row>
  </sheetData>
  <autoFilter ref="A16:AX16">
    <sortState ref="A17:AX46">
      <sortCondition descending="1" ref="AV16"/>
    </sortState>
  </autoFilter>
  <hyperlinks>
    <hyperlink ref="A1" r:id="rId1"/>
  </hyperlinks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8">
    <tabColor rgb="FFFFC000"/>
  </sheetPr>
  <dimension ref="A1:R81"/>
  <sheetViews>
    <sheetView topLeftCell="A16" workbookViewId="0">
      <selection activeCell="F37" sqref="F37"/>
    </sheetView>
  </sheetViews>
  <sheetFormatPr defaultRowHeight="13.8" x14ac:dyDescent="0.25"/>
  <cols>
    <col min="1" max="1" width="49.59765625" customWidth="1"/>
    <col min="2" max="2" width="11.69921875" customWidth="1"/>
    <col min="3" max="3" width="9" customWidth="1"/>
    <col min="4" max="4" width="16.09765625" bestFit="1" customWidth="1"/>
    <col min="5" max="5" width="16.09765625" style="41" customWidth="1"/>
    <col min="6" max="6" width="13.296875" bestFit="1" customWidth="1"/>
    <col min="7" max="7" width="13.796875" bestFit="1" customWidth="1"/>
    <col min="8" max="8" width="1.8984375" bestFit="1" customWidth="1"/>
    <col min="9" max="9" width="50.09765625" bestFit="1" customWidth="1"/>
    <col min="10" max="10" width="7" bestFit="1" customWidth="1"/>
    <col min="11" max="11" width="11" bestFit="1" customWidth="1"/>
    <col min="12" max="12" width="8.5" bestFit="1" customWidth="1"/>
    <col min="13" max="13" width="4.8984375" bestFit="1" customWidth="1"/>
    <col min="14" max="14" width="8.796875" bestFit="1" customWidth="1"/>
    <col min="15" max="15" width="12.796875" bestFit="1" customWidth="1"/>
    <col min="16" max="16" width="10.296875" bestFit="1" customWidth="1"/>
  </cols>
  <sheetData>
    <row r="1" spans="1:18" x14ac:dyDescent="0.25">
      <c r="A1" t="s">
        <v>308</v>
      </c>
      <c r="D1" s="41" t="s">
        <v>253</v>
      </c>
      <c r="F1" s="41"/>
      <c r="G1" s="41" t="s">
        <v>265</v>
      </c>
      <c r="H1" s="41">
        <v>1</v>
      </c>
    </row>
    <row r="2" spans="1:18" s="41" customFormat="1" x14ac:dyDescent="0.25">
      <c r="D2" s="41" t="s">
        <v>254</v>
      </c>
      <c r="G2" s="55" t="s">
        <v>158</v>
      </c>
      <c r="H2" s="41">
        <v>2</v>
      </c>
    </row>
    <row r="3" spans="1:18" s="41" customFormat="1" x14ac:dyDescent="0.25">
      <c r="D3" s="41" t="s">
        <v>255</v>
      </c>
      <c r="G3" s="55" t="s">
        <v>157</v>
      </c>
      <c r="H3" s="41">
        <v>3</v>
      </c>
    </row>
    <row r="4" spans="1:18" s="41" customFormat="1" x14ac:dyDescent="0.25">
      <c r="D4" s="41" t="s">
        <v>256</v>
      </c>
      <c r="G4" s="55" t="s">
        <v>156</v>
      </c>
      <c r="H4" s="41">
        <v>4</v>
      </c>
    </row>
    <row r="5" spans="1:18" x14ac:dyDescent="0.25">
      <c r="D5" s="41" t="s">
        <v>257</v>
      </c>
      <c r="F5" s="41"/>
      <c r="G5" s="55" t="s">
        <v>6</v>
      </c>
      <c r="H5" s="41">
        <v>5</v>
      </c>
    </row>
    <row r="7" spans="1:18" x14ac:dyDescent="0.25">
      <c r="A7" s="197" t="s">
        <v>686</v>
      </c>
      <c r="B7" s="197"/>
      <c r="C7" s="197"/>
      <c r="D7" s="197"/>
      <c r="E7" s="197"/>
      <c r="I7" t="s">
        <v>689</v>
      </c>
    </row>
    <row r="8" spans="1:18" x14ac:dyDescent="0.25">
      <c r="A8" s="197" t="s">
        <v>368</v>
      </c>
      <c r="B8" s="197" t="s">
        <v>559</v>
      </c>
      <c r="C8" s="197" t="s">
        <v>136</v>
      </c>
      <c r="D8" s="197" t="s">
        <v>690</v>
      </c>
      <c r="E8" s="197" t="s">
        <v>691</v>
      </c>
      <c r="F8" s="41" t="s">
        <v>489</v>
      </c>
      <c r="J8" t="s">
        <v>136</v>
      </c>
      <c r="K8" t="s">
        <v>559</v>
      </c>
      <c r="L8" s="38" t="s">
        <v>560</v>
      </c>
      <c r="M8" s="38" t="s">
        <v>14</v>
      </c>
      <c r="N8" s="38" t="s">
        <v>561</v>
      </c>
      <c r="O8" s="38" t="s">
        <v>562</v>
      </c>
      <c r="P8" s="38" t="s">
        <v>563</v>
      </c>
      <c r="Q8" s="38" t="s">
        <v>489</v>
      </c>
      <c r="R8" s="38"/>
    </row>
    <row r="9" spans="1:18" x14ac:dyDescent="0.25">
      <c r="A9" s="197" t="s">
        <v>441</v>
      </c>
      <c r="B9" s="197"/>
      <c r="C9" s="197">
        <v>92</v>
      </c>
      <c r="D9" s="220">
        <v>92</v>
      </c>
      <c r="E9" s="221">
        <f t="shared" ref="E9:E37" si="0">C9*100/D9</f>
        <v>100</v>
      </c>
      <c r="F9" s="180">
        <v>5</v>
      </c>
      <c r="I9" t="s">
        <v>443</v>
      </c>
      <c r="L9" s="38"/>
      <c r="M9" s="38">
        <v>22</v>
      </c>
      <c r="N9" s="185">
        <f>(J9*100)/M9</f>
        <v>0</v>
      </c>
      <c r="O9" s="185">
        <f>(K9*100)/M9</f>
        <v>0</v>
      </c>
      <c r="P9" s="185">
        <v>0</v>
      </c>
      <c r="Q9" s="40"/>
      <c r="R9" s="38"/>
    </row>
    <row r="10" spans="1:18" x14ac:dyDescent="0.25">
      <c r="A10" s="197" t="s">
        <v>443</v>
      </c>
      <c r="B10" s="197"/>
      <c r="C10" s="197">
        <v>20</v>
      </c>
      <c r="D10" s="220">
        <v>20</v>
      </c>
      <c r="E10" s="221">
        <f t="shared" si="0"/>
        <v>100</v>
      </c>
      <c r="F10" s="180">
        <v>5</v>
      </c>
      <c r="I10" t="s">
        <v>441</v>
      </c>
      <c r="L10" s="38"/>
      <c r="M10" s="38">
        <v>99</v>
      </c>
      <c r="N10" s="185">
        <f t="shared" ref="N10:N37" si="1">(J10*100)/M10</f>
        <v>0</v>
      </c>
      <c r="O10" s="185">
        <f t="shared" ref="O10:O37" si="2">(K10*100)/M10</f>
        <v>0</v>
      </c>
      <c r="P10" s="185">
        <v>0</v>
      </c>
      <c r="Q10" s="40"/>
      <c r="R10" s="38"/>
    </row>
    <row r="11" spans="1:18" x14ac:dyDescent="0.25">
      <c r="A11" s="197" t="s">
        <v>464</v>
      </c>
      <c r="B11" s="197">
        <v>4</v>
      </c>
      <c r="C11" s="197">
        <v>295</v>
      </c>
      <c r="D11" s="220">
        <v>299</v>
      </c>
      <c r="E11" s="221">
        <f t="shared" si="0"/>
        <v>98.662207357859529</v>
      </c>
      <c r="F11" s="180">
        <v>5</v>
      </c>
      <c r="I11" t="s">
        <v>446</v>
      </c>
      <c r="L11" s="38"/>
      <c r="M11" s="38">
        <v>267</v>
      </c>
      <c r="N11" s="185">
        <f t="shared" si="1"/>
        <v>0</v>
      </c>
      <c r="O11" s="185">
        <f t="shared" si="2"/>
        <v>0</v>
      </c>
      <c r="P11" s="185">
        <v>0</v>
      </c>
      <c r="Q11" s="40"/>
      <c r="R11" s="38"/>
    </row>
    <row r="12" spans="1:18" x14ac:dyDescent="0.25">
      <c r="A12" s="197" t="s">
        <v>461</v>
      </c>
      <c r="B12" s="197">
        <v>3</v>
      </c>
      <c r="C12" s="197">
        <v>129</v>
      </c>
      <c r="D12" s="220">
        <v>132</v>
      </c>
      <c r="E12" s="221">
        <f t="shared" si="0"/>
        <v>97.727272727272734</v>
      </c>
      <c r="F12" s="180">
        <v>5</v>
      </c>
      <c r="I12" t="s">
        <v>461</v>
      </c>
      <c r="L12" s="38"/>
      <c r="M12" s="38">
        <v>131</v>
      </c>
      <c r="N12" s="185">
        <f t="shared" si="1"/>
        <v>0</v>
      </c>
      <c r="O12" s="185">
        <f t="shared" si="2"/>
        <v>0</v>
      </c>
      <c r="P12" s="185">
        <v>0</v>
      </c>
      <c r="Q12" s="40"/>
      <c r="R12" s="38"/>
    </row>
    <row r="13" spans="1:18" x14ac:dyDescent="0.25">
      <c r="A13" s="197" t="s">
        <v>446</v>
      </c>
      <c r="B13" s="197">
        <v>17</v>
      </c>
      <c r="C13" s="197">
        <v>256</v>
      </c>
      <c r="D13" s="220">
        <v>273</v>
      </c>
      <c r="E13" s="221">
        <f t="shared" si="0"/>
        <v>93.772893772893767</v>
      </c>
      <c r="F13" s="180">
        <v>5</v>
      </c>
      <c r="I13" t="s">
        <v>462</v>
      </c>
      <c r="L13" s="38"/>
      <c r="M13" s="38">
        <v>505</v>
      </c>
      <c r="N13" s="185">
        <f t="shared" si="1"/>
        <v>0</v>
      </c>
      <c r="O13" s="185">
        <f t="shared" si="2"/>
        <v>0</v>
      </c>
      <c r="P13" s="185">
        <v>0</v>
      </c>
      <c r="Q13" s="40"/>
      <c r="R13" s="38"/>
    </row>
    <row r="14" spans="1:18" x14ac:dyDescent="0.25">
      <c r="A14" s="197" t="s">
        <v>462</v>
      </c>
      <c r="B14" s="197">
        <v>33</v>
      </c>
      <c r="C14" s="197">
        <v>464</v>
      </c>
      <c r="D14" s="220">
        <v>497</v>
      </c>
      <c r="E14" s="221">
        <f t="shared" si="0"/>
        <v>93.360160965794762</v>
      </c>
      <c r="F14" s="180">
        <v>5</v>
      </c>
      <c r="I14" t="s">
        <v>464</v>
      </c>
      <c r="L14" s="38"/>
      <c r="M14" s="38">
        <v>296</v>
      </c>
      <c r="N14" s="185">
        <f t="shared" si="1"/>
        <v>0</v>
      </c>
      <c r="O14" s="185">
        <f t="shared" si="2"/>
        <v>0</v>
      </c>
      <c r="P14" s="185">
        <v>0</v>
      </c>
      <c r="Q14" s="40"/>
      <c r="R14" s="38"/>
    </row>
    <row r="15" spans="1:18" x14ac:dyDescent="0.25">
      <c r="A15" s="197" t="s">
        <v>445</v>
      </c>
      <c r="B15" s="197">
        <v>33</v>
      </c>
      <c r="C15" s="197">
        <v>431</v>
      </c>
      <c r="D15" s="220">
        <v>464</v>
      </c>
      <c r="E15" s="221">
        <f t="shared" si="0"/>
        <v>92.887931034482762</v>
      </c>
      <c r="F15" s="180">
        <v>5</v>
      </c>
      <c r="I15" t="s">
        <v>456</v>
      </c>
      <c r="L15" s="38"/>
      <c r="M15" s="38">
        <v>232</v>
      </c>
      <c r="N15" s="185">
        <f t="shared" si="1"/>
        <v>0</v>
      </c>
      <c r="O15" s="185">
        <f t="shared" si="2"/>
        <v>0</v>
      </c>
      <c r="P15" s="185">
        <v>0</v>
      </c>
      <c r="Q15" s="40"/>
      <c r="R15" s="38"/>
    </row>
    <row r="16" spans="1:18" x14ac:dyDescent="0.25">
      <c r="A16" s="197" t="s">
        <v>463</v>
      </c>
      <c r="B16" s="197">
        <v>1</v>
      </c>
      <c r="C16" s="197">
        <v>13</v>
      </c>
      <c r="D16" s="220">
        <v>14</v>
      </c>
      <c r="E16" s="221">
        <f t="shared" si="0"/>
        <v>92.857142857142861</v>
      </c>
      <c r="F16" s="180">
        <v>5</v>
      </c>
      <c r="I16" t="s">
        <v>467</v>
      </c>
      <c r="L16" s="38"/>
      <c r="M16" s="38">
        <v>294</v>
      </c>
      <c r="N16" s="185">
        <f t="shared" si="1"/>
        <v>0</v>
      </c>
      <c r="O16" s="185">
        <f t="shared" si="2"/>
        <v>0</v>
      </c>
      <c r="P16" s="185">
        <v>0</v>
      </c>
      <c r="Q16" s="40"/>
      <c r="R16" s="38"/>
    </row>
    <row r="17" spans="1:18" x14ac:dyDescent="0.25">
      <c r="A17" s="197" t="s">
        <v>454</v>
      </c>
      <c r="B17" s="197">
        <v>27</v>
      </c>
      <c r="C17" s="197">
        <v>323</v>
      </c>
      <c r="D17" s="220">
        <v>350</v>
      </c>
      <c r="E17" s="221">
        <f t="shared" si="0"/>
        <v>92.285714285714292</v>
      </c>
      <c r="F17" s="180">
        <v>5</v>
      </c>
      <c r="I17" t="s">
        <v>448</v>
      </c>
      <c r="L17" s="38"/>
      <c r="M17" s="38">
        <v>197</v>
      </c>
      <c r="N17" s="185">
        <f t="shared" si="1"/>
        <v>0</v>
      </c>
      <c r="O17" s="185">
        <f t="shared" si="2"/>
        <v>0</v>
      </c>
      <c r="P17" s="185">
        <v>0</v>
      </c>
      <c r="Q17" s="40"/>
      <c r="R17" s="38"/>
    </row>
    <row r="18" spans="1:18" x14ac:dyDescent="0.25">
      <c r="A18" s="197" t="s">
        <v>448</v>
      </c>
      <c r="B18" s="197">
        <v>20</v>
      </c>
      <c r="C18" s="197">
        <v>171</v>
      </c>
      <c r="D18" s="220">
        <v>191</v>
      </c>
      <c r="E18" s="221">
        <f t="shared" si="0"/>
        <v>89.528795811518322</v>
      </c>
      <c r="F18" s="180">
        <v>5</v>
      </c>
      <c r="I18" t="s">
        <v>445</v>
      </c>
      <c r="L18" s="38"/>
      <c r="M18" s="38">
        <v>455</v>
      </c>
      <c r="N18" s="185">
        <f t="shared" si="1"/>
        <v>0</v>
      </c>
      <c r="O18" s="185">
        <f t="shared" si="2"/>
        <v>0</v>
      </c>
      <c r="P18" s="185">
        <v>0</v>
      </c>
      <c r="Q18" s="40"/>
      <c r="R18" s="38"/>
    </row>
    <row r="19" spans="1:18" x14ac:dyDescent="0.25">
      <c r="A19" s="197" t="s">
        <v>460</v>
      </c>
      <c r="B19" s="197">
        <v>33</v>
      </c>
      <c r="C19" s="197">
        <v>234</v>
      </c>
      <c r="D19" s="220">
        <v>267</v>
      </c>
      <c r="E19" s="221">
        <f t="shared" si="0"/>
        <v>87.640449438202253</v>
      </c>
      <c r="F19" s="180">
        <v>5</v>
      </c>
      <c r="I19" t="s">
        <v>458</v>
      </c>
      <c r="L19" s="38"/>
      <c r="M19" s="38">
        <v>158</v>
      </c>
      <c r="N19" s="185">
        <f t="shared" si="1"/>
        <v>0</v>
      </c>
      <c r="O19" s="185">
        <f t="shared" si="2"/>
        <v>0</v>
      </c>
      <c r="P19" s="185">
        <v>0</v>
      </c>
      <c r="Q19" s="40"/>
      <c r="R19" s="38"/>
    </row>
    <row r="20" spans="1:18" x14ac:dyDescent="0.25">
      <c r="A20" s="197" t="s">
        <v>458</v>
      </c>
      <c r="B20" s="197">
        <v>28</v>
      </c>
      <c r="C20" s="197">
        <v>128</v>
      </c>
      <c r="D20" s="220">
        <v>156</v>
      </c>
      <c r="E20" s="221">
        <f t="shared" si="0"/>
        <v>82.051282051282058</v>
      </c>
      <c r="F20" s="180">
        <v>5</v>
      </c>
      <c r="I20" t="s">
        <v>451</v>
      </c>
      <c r="L20" s="38"/>
      <c r="M20" s="38">
        <v>183</v>
      </c>
      <c r="N20" s="185">
        <f t="shared" si="1"/>
        <v>0</v>
      </c>
      <c r="O20" s="185">
        <f t="shared" si="2"/>
        <v>0</v>
      </c>
      <c r="P20" s="185">
        <v>0</v>
      </c>
      <c r="Q20" s="40"/>
      <c r="R20" s="38"/>
    </row>
    <row r="21" spans="1:18" x14ac:dyDescent="0.25">
      <c r="A21" s="197" t="s">
        <v>459</v>
      </c>
      <c r="B21" s="197">
        <v>81</v>
      </c>
      <c r="C21" s="197">
        <v>330</v>
      </c>
      <c r="D21" s="220">
        <v>411</v>
      </c>
      <c r="E21" s="221">
        <f t="shared" si="0"/>
        <v>80.291970802919707</v>
      </c>
      <c r="F21" s="180">
        <v>5</v>
      </c>
      <c r="H21" s="41"/>
      <c r="I21" t="s">
        <v>460</v>
      </c>
      <c r="L21" s="38"/>
      <c r="M21" s="38">
        <v>311</v>
      </c>
      <c r="N21" s="185">
        <f t="shared" si="1"/>
        <v>0</v>
      </c>
      <c r="O21" s="185">
        <f t="shared" si="2"/>
        <v>0</v>
      </c>
      <c r="P21" s="185">
        <v>0</v>
      </c>
      <c r="Q21" s="40"/>
      <c r="R21" s="38"/>
    </row>
    <row r="22" spans="1:18" x14ac:dyDescent="0.25">
      <c r="A22" s="197" t="s">
        <v>456</v>
      </c>
      <c r="B22" s="197">
        <v>48</v>
      </c>
      <c r="C22" s="197">
        <v>191</v>
      </c>
      <c r="D22" s="220">
        <v>239</v>
      </c>
      <c r="E22" s="221">
        <f t="shared" si="0"/>
        <v>79.9163179916318</v>
      </c>
      <c r="F22" s="180">
        <v>5</v>
      </c>
      <c r="I22" t="s">
        <v>459</v>
      </c>
      <c r="L22" s="38"/>
      <c r="M22" s="38">
        <v>417</v>
      </c>
      <c r="N22" s="185">
        <f t="shared" si="1"/>
        <v>0</v>
      </c>
      <c r="O22" s="185">
        <f t="shared" si="2"/>
        <v>0</v>
      </c>
      <c r="P22" s="185">
        <v>0</v>
      </c>
      <c r="Q22" s="40"/>
      <c r="R22" s="38"/>
    </row>
    <row r="23" spans="1:18" x14ac:dyDescent="0.25">
      <c r="A23" s="197" t="s">
        <v>466</v>
      </c>
      <c r="B23" s="197">
        <v>45</v>
      </c>
      <c r="C23" s="197">
        <v>175</v>
      </c>
      <c r="D23" s="220">
        <v>220</v>
      </c>
      <c r="E23" s="221">
        <f t="shared" si="0"/>
        <v>79.545454545454547</v>
      </c>
      <c r="F23" s="180">
        <v>5</v>
      </c>
      <c r="I23" t="s">
        <v>463</v>
      </c>
      <c r="L23" s="38"/>
      <c r="M23" s="38">
        <v>15</v>
      </c>
      <c r="N23" s="185">
        <f t="shared" si="1"/>
        <v>0</v>
      </c>
      <c r="O23" s="185">
        <f t="shared" si="2"/>
        <v>0</v>
      </c>
      <c r="P23" s="185">
        <v>0</v>
      </c>
      <c r="Q23" s="40"/>
      <c r="R23" s="38"/>
    </row>
    <row r="24" spans="1:18" x14ac:dyDescent="0.25">
      <c r="A24" s="197" t="s">
        <v>447</v>
      </c>
      <c r="B24" s="197">
        <v>56</v>
      </c>
      <c r="C24" s="197">
        <v>204</v>
      </c>
      <c r="D24" s="220">
        <v>260</v>
      </c>
      <c r="E24" s="221">
        <f t="shared" si="0"/>
        <v>78.461538461538467</v>
      </c>
      <c r="F24" s="180">
        <v>5</v>
      </c>
      <c r="I24" t="s">
        <v>442</v>
      </c>
      <c r="L24" s="38"/>
      <c r="M24" s="38">
        <v>259</v>
      </c>
      <c r="N24" s="185">
        <f t="shared" si="1"/>
        <v>0</v>
      </c>
      <c r="O24" s="185">
        <f t="shared" si="2"/>
        <v>0</v>
      </c>
      <c r="P24" s="185">
        <v>0</v>
      </c>
      <c r="Q24" s="40"/>
      <c r="R24" s="38"/>
    </row>
    <row r="25" spans="1:18" x14ac:dyDescent="0.25">
      <c r="A25" s="197" t="s">
        <v>467</v>
      </c>
      <c r="B25" s="197">
        <v>66</v>
      </c>
      <c r="C25" s="197">
        <v>228</v>
      </c>
      <c r="D25" s="220">
        <v>294</v>
      </c>
      <c r="E25" s="221">
        <f t="shared" si="0"/>
        <v>77.551020408163268</v>
      </c>
      <c r="F25" s="180">
        <v>5</v>
      </c>
      <c r="I25" t="s">
        <v>449</v>
      </c>
      <c r="L25" s="38"/>
      <c r="M25" s="38">
        <v>283</v>
      </c>
      <c r="N25" s="185">
        <f t="shared" si="1"/>
        <v>0</v>
      </c>
      <c r="O25" s="185">
        <f t="shared" si="2"/>
        <v>0</v>
      </c>
      <c r="P25" s="185">
        <v>0</v>
      </c>
      <c r="Q25" s="40"/>
      <c r="R25" s="38"/>
    </row>
    <row r="26" spans="1:18" x14ac:dyDescent="0.25">
      <c r="A26" s="197" t="s">
        <v>442</v>
      </c>
      <c r="B26" s="197">
        <v>63</v>
      </c>
      <c r="C26" s="197">
        <v>193</v>
      </c>
      <c r="D26" s="220">
        <v>256</v>
      </c>
      <c r="E26" s="221">
        <f t="shared" si="0"/>
        <v>75.390625</v>
      </c>
      <c r="F26" s="180">
        <v>5</v>
      </c>
      <c r="I26" t="s">
        <v>450</v>
      </c>
      <c r="L26" s="38"/>
      <c r="M26" s="38">
        <v>235</v>
      </c>
      <c r="N26" s="185">
        <f t="shared" si="1"/>
        <v>0</v>
      </c>
      <c r="O26" s="185">
        <f t="shared" si="2"/>
        <v>0</v>
      </c>
      <c r="P26" s="185">
        <v>0</v>
      </c>
      <c r="Q26" s="40"/>
      <c r="R26" s="38"/>
    </row>
    <row r="27" spans="1:18" x14ac:dyDescent="0.25">
      <c r="A27" s="197" t="s">
        <v>465</v>
      </c>
      <c r="B27" s="197">
        <v>97</v>
      </c>
      <c r="C27" s="197">
        <v>271</v>
      </c>
      <c r="D27" s="220">
        <v>368</v>
      </c>
      <c r="E27" s="221">
        <f t="shared" si="0"/>
        <v>73.641304347826093</v>
      </c>
      <c r="F27" s="180">
        <v>5</v>
      </c>
      <c r="I27" t="s">
        <v>455</v>
      </c>
      <c r="L27" s="38"/>
      <c r="M27" s="38">
        <v>41</v>
      </c>
      <c r="N27" s="185">
        <f t="shared" si="1"/>
        <v>0</v>
      </c>
      <c r="O27" s="185">
        <f t="shared" si="2"/>
        <v>0</v>
      </c>
      <c r="P27" s="185">
        <v>0</v>
      </c>
      <c r="Q27" s="40"/>
      <c r="R27" s="38"/>
    </row>
    <row r="28" spans="1:18" x14ac:dyDescent="0.25">
      <c r="A28" s="197" t="s">
        <v>451</v>
      </c>
      <c r="B28" s="197">
        <v>54</v>
      </c>
      <c r="C28" s="197">
        <v>124</v>
      </c>
      <c r="D28" s="220">
        <v>178</v>
      </c>
      <c r="E28" s="221">
        <f t="shared" si="0"/>
        <v>69.662921348314612</v>
      </c>
      <c r="F28" s="180">
        <v>5</v>
      </c>
      <c r="I28" t="s">
        <v>457</v>
      </c>
      <c r="L28" s="38"/>
      <c r="M28" s="38">
        <v>399</v>
      </c>
      <c r="N28" s="185">
        <f t="shared" si="1"/>
        <v>0</v>
      </c>
      <c r="O28" s="185">
        <f t="shared" si="2"/>
        <v>0</v>
      </c>
      <c r="P28" s="185">
        <v>0</v>
      </c>
      <c r="Q28" s="40"/>
      <c r="R28" s="38"/>
    </row>
    <row r="29" spans="1:18" x14ac:dyDescent="0.25">
      <c r="A29" s="197" t="s">
        <v>452</v>
      </c>
      <c r="B29" s="197">
        <v>181</v>
      </c>
      <c r="C29" s="197">
        <v>404</v>
      </c>
      <c r="D29" s="220">
        <v>585</v>
      </c>
      <c r="E29" s="221">
        <f t="shared" si="0"/>
        <v>69.059829059829056</v>
      </c>
      <c r="F29" s="180">
        <v>5</v>
      </c>
      <c r="H29" s="38"/>
      <c r="I29" t="s">
        <v>452</v>
      </c>
      <c r="L29" s="38"/>
      <c r="M29" s="38">
        <v>593</v>
      </c>
      <c r="N29" s="185">
        <f t="shared" si="1"/>
        <v>0</v>
      </c>
      <c r="O29" s="185">
        <f t="shared" si="2"/>
        <v>0</v>
      </c>
      <c r="P29" s="185">
        <v>0</v>
      </c>
      <c r="Q29" s="40"/>
      <c r="R29" s="38"/>
    </row>
    <row r="30" spans="1:18" x14ac:dyDescent="0.25">
      <c r="A30" s="197" t="s">
        <v>468</v>
      </c>
      <c r="B30" s="197">
        <v>109</v>
      </c>
      <c r="C30" s="197">
        <v>235</v>
      </c>
      <c r="D30" s="220">
        <v>344</v>
      </c>
      <c r="E30" s="221">
        <f t="shared" si="0"/>
        <v>68.313953488372093</v>
      </c>
      <c r="F30" s="180">
        <v>5</v>
      </c>
      <c r="I30" t="s">
        <v>466</v>
      </c>
      <c r="L30" s="38"/>
      <c r="M30" s="38">
        <v>230</v>
      </c>
      <c r="N30" s="185">
        <f t="shared" si="1"/>
        <v>0</v>
      </c>
      <c r="O30" s="185">
        <f t="shared" si="2"/>
        <v>0</v>
      </c>
      <c r="P30" s="185">
        <v>0</v>
      </c>
      <c r="Q30" s="40"/>
      <c r="R30" s="38"/>
    </row>
    <row r="31" spans="1:18" x14ac:dyDescent="0.25">
      <c r="A31" s="197" t="s">
        <v>449</v>
      </c>
      <c r="B31" s="197">
        <v>97</v>
      </c>
      <c r="C31" s="197">
        <v>187</v>
      </c>
      <c r="D31" s="220">
        <v>284</v>
      </c>
      <c r="E31" s="221">
        <f t="shared" si="0"/>
        <v>65.845070422535215</v>
      </c>
      <c r="F31" s="180">
        <v>5</v>
      </c>
      <c r="I31" t="s">
        <v>447</v>
      </c>
      <c r="L31" s="38"/>
      <c r="M31" s="38">
        <v>272</v>
      </c>
      <c r="N31" s="185">
        <f t="shared" si="1"/>
        <v>0</v>
      </c>
      <c r="O31" s="185">
        <f t="shared" si="2"/>
        <v>0</v>
      </c>
      <c r="P31" s="185">
        <v>0</v>
      </c>
      <c r="Q31" s="40"/>
      <c r="R31" s="38"/>
    </row>
    <row r="32" spans="1:18" x14ac:dyDescent="0.25">
      <c r="A32" s="197" t="s">
        <v>440</v>
      </c>
      <c r="B32" s="197">
        <v>154</v>
      </c>
      <c r="C32" s="197">
        <v>294</v>
      </c>
      <c r="D32" s="220">
        <v>448</v>
      </c>
      <c r="E32" s="221">
        <f t="shared" si="0"/>
        <v>65.625</v>
      </c>
      <c r="F32" s="180">
        <v>5</v>
      </c>
      <c r="I32" t="s">
        <v>440</v>
      </c>
      <c r="L32" s="38"/>
      <c r="M32" s="38">
        <v>451</v>
      </c>
      <c r="N32" s="185">
        <f t="shared" si="1"/>
        <v>0</v>
      </c>
      <c r="O32" s="185">
        <f t="shared" si="2"/>
        <v>0</v>
      </c>
      <c r="P32" s="185">
        <v>0</v>
      </c>
      <c r="Q32" s="40"/>
      <c r="R32" s="38"/>
    </row>
    <row r="33" spans="1:18" x14ac:dyDescent="0.25">
      <c r="A33" s="197" t="s">
        <v>457</v>
      </c>
      <c r="B33" s="197">
        <v>137</v>
      </c>
      <c r="C33" s="197">
        <v>245</v>
      </c>
      <c r="D33" s="220">
        <v>382</v>
      </c>
      <c r="E33" s="221">
        <f t="shared" si="0"/>
        <v>64.136125654450268</v>
      </c>
      <c r="F33" s="180">
        <v>5</v>
      </c>
      <c r="I33" t="s">
        <v>468</v>
      </c>
      <c r="L33" s="38"/>
      <c r="M33" s="38">
        <v>355</v>
      </c>
      <c r="N33" s="185">
        <f t="shared" si="1"/>
        <v>0</v>
      </c>
      <c r="O33" s="185">
        <f t="shared" si="2"/>
        <v>0</v>
      </c>
      <c r="P33" s="185">
        <v>0</v>
      </c>
      <c r="Q33" s="40"/>
      <c r="R33" s="38"/>
    </row>
    <row r="34" spans="1:18" x14ac:dyDescent="0.25">
      <c r="A34" s="197" t="s">
        <v>450</v>
      </c>
      <c r="B34" s="197">
        <v>107</v>
      </c>
      <c r="C34" s="197">
        <v>123</v>
      </c>
      <c r="D34" s="220">
        <v>230</v>
      </c>
      <c r="E34" s="221">
        <f t="shared" si="0"/>
        <v>53.478260869565219</v>
      </c>
      <c r="F34" s="163">
        <v>3</v>
      </c>
      <c r="I34" t="s">
        <v>454</v>
      </c>
      <c r="L34" s="38"/>
      <c r="M34" s="38">
        <v>352</v>
      </c>
      <c r="N34" s="185">
        <f t="shared" si="1"/>
        <v>0</v>
      </c>
      <c r="O34" s="185">
        <f t="shared" si="2"/>
        <v>0</v>
      </c>
      <c r="P34" s="185">
        <v>0</v>
      </c>
      <c r="Q34" s="40"/>
      <c r="R34" s="38"/>
    </row>
    <row r="35" spans="1:18" x14ac:dyDescent="0.25">
      <c r="A35" s="197" t="s">
        <v>453</v>
      </c>
      <c r="B35" s="197">
        <v>184</v>
      </c>
      <c r="C35" s="197">
        <v>190</v>
      </c>
      <c r="D35" s="220">
        <v>374</v>
      </c>
      <c r="E35" s="221">
        <f t="shared" si="0"/>
        <v>50.802139037433157</v>
      </c>
      <c r="F35" s="163">
        <v>3</v>
      </c>
      <c r="I35" t="s">
        <v>465</v>
      </c>
      <c r="L35" s="38"/>
      <c r="M35" s="38">
        <v>390</v>
      </c>
      <c r="N35" s="185">
        <f t="shared" si="1"/>
        <v>0</v>
      </c>
      <c r="O35" s="185">
        <f t="shared" si="2"/>
        <v>0</v>
      </c>
      <c r="P35" s="185">
        <v>0</v>
      </c>
      <c r="Q35" s="40"/>
      <c r="R35" s="38"/>
    </row>
    <row r="36" spans="1:18" x14ac:dyDescent="0.25">
      <c r="A36" s="197" t="s">
        <v>455</v>
      </c>
      <c r="B36" s="197">
        <v>31</v>
      </c>
      <c r="C36" s="197">
        <v>7</v>
      </c>
      <c r="D36" s="220">
        <v>38</v>
      </c>
      <c r="E36" s="221">
        <f t="shared" si="0"/>
        <v>18.421052631578949</v>
      </c>
      <c r="F36" s="163">
        <v>1</v>
      </c>
      <c r="I36" t="s">
        <v>453</v>
      </c>
      <c r="L36" s="38"/>
      <c r="M36" s="38">
        <v>383</v>
      </c>
      <c r="N36" s="185">
        <f t="shared" si="1"/>
        <v>0</v>
      </c>
      <c r="O36" s="185">
        <f t="shared" si="2"/>
        <v>0</v>
      </c>
      <c r="P36" s="185">
        <v>0</v>
      </c>
      <c r="Q36" s="40"/>
      <c r="R36" s="38"/>
    </row>
    <row r="37" spans="1:18" x14ac:dyDescent="0.25">
      <c r="A37" s="197" t="s">
        <v>444</v>
      </c>
      <c r="B37" s="197">
        <v>18</v>
      </c>
      <c r="C37" s="197">
        <v>4</v>
      </c>
      <c r="D37" s="220">
        <v>22</v>
      </c>
      <c r="E37" s="221">
        <f t="shared" si="0"/>
        <v>18.181818181818183</v>
      </c>
      <c r="F37" s="163">
        <v>1</v>
      </c>
      <c r="I37" t="s">
        <v>444</v>
      </c>
      <c r="L37" s="38"/>
      <c r="M37" s="38">
        <v>21</v>
      </c>
      <c r="N37" s="185">
        <f t="shared" si="1"/>
        <v>0</v>
      </c>
      <c r="O37" s="185">
        <f t="shared" si="2"/>
        <v>0</v>
      </c>
      <c r="P37" s="185">
        <v>0</v>
      </c>
      <c r="Q37" s="40"/>
      <c r="R37" s="38"/>
    </row>
    <row r="38" spans="1:18" s="41" customFormat="1" x14ac:dyDescent="0.25">
      <c r="A38" s="197"/>
      <c r="B38" s="197"/>
      <c r="C38" s="197"/>
      <c r="D38" s="220"/>
      <c r="E38" s="221"/>
      <c r="F38" s="223"/>
      <c r="L38" s="38"/>
      <c r="M38" s="38"/>
      <c r="N38" s="185"/>
      <c r="O38" s="185"/>
      <c r="P38" s="185"/>
      <c r="Q38" s="37"/>
      <c r="R38" s="38"/>
    </row>
    <row r="39" spans="1:18" s="41" customFormat="1" x14ac:dyDescent="0.25">
      <c r="A39" s="197" t="s">
        <v>367</v>
      </c>
      <c r="B39" s="197">
        <v>1727</v>
      </c>
      <c r="C39" s="197">
        <v>5961</v>
      </c>
      <c r="D39" s="220">
        <v>7688</v>
      </c>
      <c r="E39" s="221">
        <f t="shared" ref="E39" si="3">C39*100/D39</f>
        <v>77.53642039542143</v>
      </c>
      <c r="L39" s="38"/>
      <c r="M39" s="38"/>
      <c r="N39" s="185"/>
      <c r="O39" s="185"/>
      <c r="P39" s="185"/>
      <c r="Q39" s="38"/>
      <c r="R39" s="38"/>
    </row>
    <row r="40" spans="1:18" x14ac:dyDescent="0.25">
      <c r="N40" s="39"/>
      <c r="O40" s="39"/>
      <c r="P40" s="39"/>
    </row>
    <row r="42" spans="1:18" x14ac:dyDescent="0.25">
      <c r="A42" t="s">
        <v>692</v>
      </c>
      <c r="I42" s="41" t="s">
        <v>693</v>
      </c>
    </row>
    <row r="50" spans="1:4" x14ac:dyDescent="0.25">
      <c r="A50" t="s">
        <v>687</v>
      </c>
      <c r="B50" t="s">
        <v>688</v>
      </c>
    </row>
    <row r="51" spans="1:4" x14ac:dyDescent="0.25">
      <c r="A51" t="s">
        <v>368</v>
      </c>
      <c r="B51">
        <v>0</v>
      </c>
      <c r="C51">
        <v>1</v>
      </c>
      <c r="D51" t="s">
        <v>367</v>
      </c>
    </row>
    <row r="52" spans="1:4" x14ac:dyDescent="0.25">
      <c r="A52" t="s">
        <v>440</v>
      </c>
      <c r="B52">
        <v>154</v>
      </c>
      <c r="C52">
        <v>294</v>
      </c>
      <c r="D52">
        <v>448</v>
      </c>
    </row>
    <row r="53" spans="1:4" x14ac:dyDescent="0.25">
      <c r="A53" t="s">
        <v>441</v>
      </c>
      <c r="C53">
        <v>92</v>
      </c>
      <c r="D53">
        <v>92</v>
      </c>
    </row>
    <row r="54" spans="1:4" x14ac:dyDescent="0.25">
      <c r="A54" t="s">
        <v>442</v>
      </c>
      <c r="B54">
        <v>63</v>
      </c>
      <c r="C54">
        <v>193</v>
      </c>
      <c r="D54">
        <v>256</v>
      </c>
    </row>
    <row r="55" spans="1:4" x14ac:dyDescent="0.25">
      <c r="A55" t="s">
        <v>443</v>
      </c>
      <c r="C55">
        <v>20</v>
      </c>
      <c r="D55">
        <v>20</v>
      </c>
    </row>
    <row r="56" spans="1:4" x14ac:dyDescent="0.25">
      <c r="A56" t="s">
        <v>444</v>
      </c>
      <c r="B56">
        <v>18</v>
      </c>
      <c r="C56">
        <v>4</v>
      </c>
      <c r="D56">
        <v>22</v>
      </c>
    </row>
    <row r="57" spans="1:4" x14ac:dyDescent="0.25">
      <c r="A57" t="s">
        <v>445</v>
      </c>
      <c r="B57">
        <v>33</v>
      </c>
      <c r="C57">
        <v>431</v>
      </c>
      <c r="D57">
        <v>464</v>
      </c>
    </row>
    <row r="58" spans="1:4" x14ac:dyDescent="0.25">
      <c r="A58" t="s">
        <v>446</v>
      </c>
      <c r="B58">
        <v>17</v>
      </c>
      <c r="C58">
        <v>256</v>
      </c>
      <c r="D58">
        <v>273</v>
      </c>
    </row>
    <row r="59" spans="1:4" x14ac:dyDescent="0.25">
      <c r="A59" t="s">
        <v>447</v>
      </c>
      <c r="B59">
        <v>56</v>
      </c>
      <c r="C59">
        <v>204</v>
      </c>
      <c r="D59">
        <v>260</v>
      </c>
    </row>
    <row r="60" spans="1:4" x14ac:dyDescent="0.25">
      <c r="A60" t="s">
        <v>448</v>
      </c>
      <c r="B60">
        <v>20</v>
      </c>
      <c r="C60">
        <v>171</v>
      </c>
      <c r="D60">
        <v>191</v>
      </c>
    </row>
    <row r="61" spans="1:4" x14ac:dyDescent="0.25">
      <c r="A61" t="s">
        <v>449</v>
      </c>
      <c r="B61">
        <v>97</v>
      </c>
      <c r="C61">
        <v>187</v>
      </c>
      <c r="D61">
        <v>284</v>
      </c>
    </row>
    <row r="62" spans="1:4" x14ac:dyDescent="0.25">
      <c r="A62" t="s">
        <v>450</v>
      </c>
      <c r="B62">
        <v>107</v>
      </c>
      <c r="C62">
        <v>123</v>
      </c>
      <c r="D62">
        <v>230</v>
      </c>
    </row>
    <row r="63" spans="1:4" x14ac:dyDescent="0.25">
      <c r="A63" t="s">
        <v>451</v>
      </c>
      <c r="B63">
        <v>54</v>
      </c>
      <c r="C63">
        <v>124</v>
      </c>
      <c r="D63">
        <v>178</v>
      </c>
    </row>
    <row r="64" spans="1:4" x14ac:dyDescent="0.25">
      <c r="A64" t="s">
        <v>452</v>
      </c>
      <c r="B64">
        <v>181</v>
      </c>
      <c r="C64">
        <v>404</v>
      </c>
      <c r="D64">
        <v>585</v>
      </c>
    </row>
    <row r="65" spans="1:4" x14ac:dyDescent="0.25">
      <c r="A65" t="s">
        <v>453</v>
      </c>
      <c r="B65">
        <v>184</v>
      </c>
      <c r="C65">
        <v>190</v>
      </c>
      <c r="D65">
        <v>374</v>
      </c>
    </row>
    <row r="66" spans="1:4" x14ac:dyDescent="0.25">
      <c r="A66" t="s">
        <v>454</v>
      </c>
      <c r="B66">
        <v>27</v>
      </c>
      <c r="C66">
        <v>323</v>
      </c>
      <c r="D66">
        <v>350</v>
      </c>
    </row>
    <row r="67" spans="1:4" x14ac:dyDescent="0.25">
      <c r="A67" t="s">
        <v>455</v>
      </c>
      <c r="B67">
        <v>31</v>
      </c>
      <c r="C67">
        <v>7</v>
      </c>
      <c r="D67">
        <v>38</v>
      </c>
    </row>
    <row r="68" spans="1:4" x14ac:dyDescent="0.25">
      <c r="A68" t="s">
        <v>456</v>
      </c>
      <c r="B68">
        <v>48</v>
      </c>
      <c r="C68">
        <v>191</v>
      </c>
      <c r="D68">
        <v>239</v>
      </c>
    </row>
    <row r="69" spans="1:4" x14ac:dyDescent="0.25">
      <c r="A69" t="s">
        <v>457</v>
      </c>
      <c r="B69">
        <v>137</v>
      </c>
      <c r="C69">
        <v>245</v>
      </c>
      <c r="D69">
        <v>382</v>
      </c>
    </row>
    <row r="70" spans="1:4" x14ac:dyDescent="0.25">
      <c r="A70" t="s">
        <v>458</v>
      </c>
      <c r="B70">
        <v>28</v>
      </c>
      <c r="C70">
        <v>128</v>
      </c>
      <c r="D70">
        <v>156</v>
      </c>
    </row>
    <row r="71" spans="1:4" x14ac:dyDescent="0.25">
      <c r="A71" t="s">
        <v>459</v>
      </c>
      <c r="B71">
        <v>81</v>
      </c>
      <c r="C71">
        <v>330</v>
      </c>
      <c r="D71">
        <v>411</v>
      </c>
    </row>
    <row r="72" spans="1:4" x14ac:dyDescent="0.25">
      <c r="A72" t="s">
        <v>460</v>
      </c>
      <c r="B72">
        <v>33</v>
      </c>
      <c r="C72">
        <v>234</v>
      </c>
      <c r="D72">
        <v>267</v>
      </c>
    </row>
    <row r="73" spans="1:4" x14ac:dyDescent="0.25">
      <c r="A73" t="s">
        <v>461</v>
      </c>
      <c r="B73">
        <v>3</v>
      </c>
      <c r="C73">
        <v>129</v>
      </c>
      <c r="D73">
        <v>132</v>
      </c>
    </row>
    <row r="74" spans="1:4" x14ac:dyDescent="0.25">
      <c r="A74" t="s">
        <v>462</v>
      </c>
      <c r="B74">
        <v>33</v>
      </c>
      <c r="C74">
        <v>464</v>
      </c>
      <c r="D74">
        <v>497</v>
      </c>
    </row>
    <row r="75" spans="1:4" x14ac:dyDescent="0.25">
      <c r="A75" t="s">
        <v>463</v>
      </c>
      <c r="B75">
        <v>1</v>
      </c>
      <c r="C75">
        <v>13</v>
      </c>
      <c r="D75">
        <v>14</v>
      </c>
    </row>
    <row r="76" spans="1:4" x14ac:dyDescent="0.25">
      <c r="A76" t="s">
        <v>464</v>
      </c>
      <c r="B76">
        <v>4</v>
      </c>
      <c r="C76">
        <v>295</v>
      </c>
      <c r="D76">
        <v>299</v>
      </c>
    </row>
    <row r="77" spans="1:4" x14ac:dyDescent="0.25">
      <c r="A77" t="s">
        <v>465</v>
      </c>
      <c r="B77">
        <v>97</v>
      </c>
      <c r="C77">
        <v>271</v>
      </c>
      <c r="D77">
        <v>368</v>
      </c>
    </row>
    <row r="78" spans="1:4" x14ac:dyDescent="0.25">
      <c r="A78" t="s">
        <v>466</v>
      </c>
      <c r="B78">
        <v>45</v>
      </c>
      <c r="C78">
        <v>175</v>
      </c>
      <c r="D78">
        <v>220</v>
      </c>
    </row>
    <row r="79" spans="1:4" x14ac:dyDescent="0.25">
      <c r="A79" t="s">
        <v>467</v>
      </c>
      <c r="B79">
        <v>66</v>
      </c>
      <c r="C79">
        <v>228</v>
      </c>
      <c r="D79">
        <v>294</v>
      </c>
    </row>
    <row r="80" spans="1:4" x14ac:dyDescent="0.25">
      <c r="A80" t="s">
        <v>468</v>
      </c>
      <c r="B80">
        <v>109</v>
      </c>
      <c r="C80">
        <v>235</v>
      </c>
      <c r="D80">
        <v>344</v>
      </c>
    </row>
    <row r="81" spans="1:4" x14ac:dyDescent="0.25">
      <c r="A81" t="s">
        <v>367</v>
      </c>
      <c r="B81">
        <v>1727</v>
      </c>
      <c r="C81">
        <v>5961</v>
      </c>
      <c r="D81">
        <v>7688</v>
      </c>
    </row>
  </sheetData>
  <autoFilter ref="A8:H8">
    <sortState ref="A9:H37">
      <sortCondition descending="1" ref="E8"/>
    </sortState>
  </autoFilter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9">
    <tabColor rgb="FF00B050"/>
  </sheetPr>
  <dimension ref="A1:P60"/>
  <sheetViews>
    <sheetView topLeftCell="B13" zoomScale="110" zoomScaleNormal="110" workbookViewId="0">
      <selection activeCell="P35" sqref="P35"/>
    </sheetView>
  </sheetViews>
  <sheetFormatPr defaultRowHeight="13.8" x14ac:dyDescent="0.25"/>
  <cols>
    <col min="1" max="1" width="60.3984375" customWidth="1"/>
    <col min="5" max="12" width="9" customWidth="1"/>
    <col min="14" max="14" width="19.59765625" customWidth="1"/>
  </cols>
  <sheetData>
    <row r="1" spans="1:16" x14ac:dyDescent="0.25">
      <c r="A1" s="66" t="s">
        <v>199</v>
      </c>
    </row>
    <row r="2" spans="1:16" x14ac:dyDescent="0.25">
      <c r="A2" t="s">
        <v>122</v>
      </c>
      <c r="M2" t="s">
        <v>421</v>
      </c>
      <c r="O2" t="s">
        <v>421</v>
      </c>
    </row>
    <row r="3" spans="1:16" x14ac:dyDescent="0.25">
      <c r="M3">
        <v>5</v>
      </c>
      <c r="N3" t="s">
        <v>658</v>
      </c>
      <c r="O3">
        <v>5</v>
      </c>
      <c r="P3" t="s">
        <v>329</v>
      </c>
    </row>
    <row r="4" spans="1:16" x14ac:dyDescent="0.25">
      <c r="M4">
        <v>4</v>
      </c>
      <c r="N4" t="s">
        <v>262</v>
      </c>
      <c r="O4">
        <v>4</v>
      </c>
      <c r="P4" t="s">
        <v>263</v>
      </c>
    </row>
    <row r="5" spans="1:16" x14ac:dyDescent="0.25">
      <c r="A5" t="s">
        <v>120</v>
      </c>
      <c r="C5" s="29" t="s">
        <v>646</v>
      </c>
      <c r="D5" s="29" t="s">
        <v>123</v>
      </c>
      <c r="M5">
        <v>3</v>
      </c>
      <c r="N5" t="s">
        <v>261</v>
      </c>
      <c r="O5">
        <v>3</v>
      </c>
      <c r="P5" t="s">
        <v>262</v>
      </c>
    </row>
    <row r="6" spans="1:16" x14ac:dyDescent="0.25">
      <c r="A6" t="s">
        <v>121</v>
      </c>
      <c r="M6">
        <v>2</v>
      </c>
      <c r="N6" t="s">
        <v>322</v>
      </c>
      <c r="O6">
        <v>2</v>
      </c>
      <c r="P6" t="s">
        <v>261</v>
      </c>
    </row>
    <row r="7" spans="1:16" x14ac:dyDescent="0.25">
      <c r="M7">
        <v>1</v>
      </c>
      <c r="N7" t="s">
        <v>659</v>
      </c>
      <c r="O7">
        <v>1</v>
      </c>
      <c r="P7" t="s">
        <v>260</v>
      </c>
    </row>
    <row r="8" spans="1:16" x14ac:dyDescent="0.25">
      <c r="M8">
        <v>0</v>
      </c>
      <c r="O8">
        <v>0</v>
      </c>
    </row>
    <row r="9" spans="1:16" x14ac:dyDescent="0.25">
      <c r="L9" s="41"/>
    </row>
    <row r="10" spans="1:16" x14ac:dyDescent="0.25">
      <c r="L10" s="41"/>
    </row>
    <row r="11" spans="1:16" x14ac:dyDescent="0.25">
      <c r="A11" s="85"/>
      <c r="B11" t="s">
        <v>14</v>
      </c>
      <c r="E11" t="s">
        <v>160</v>
      </c>
      <c r="G11" t="s">
        <v>161</v>
      </c>
      <c r="I11" t="s">
        <v>162</v>
      </c>
      <c r="K11" t="s">
        <v>163</v>
      </c>
    </row>
    <row r="12" spans="1:16" x14ac:dyDescent="0.25">
      <c r="A12" s="41" t="s">
        <v>48</v>
      </c>
      <c r="B12" t="s">
        <v>15</v>
      </c>
      <c r="C12" t="s">
        <v>16</v>
      </c>
      <c r="D12" t="s">
        <v>97</v>
      </c>
      <c r="E12" t="s">
        <v>16</v>
      </c>
      <c r="F12" t="s">
        <v>97</v>
      </c>
      <c r="G12" t="s">
        <v>16</v>
      </c>
      <c r="H12" t="s">
        <v>97</v>
      </c>
      <c r="I12" t="s">
        <v>16</v>
      </c>
      <c r="J12" t="s">
        <v>97</v>
      </c>
      <c r="K12" t="s">
        <v>16</v>
      </c>
      <c r="L12" t="s">
        <v>97</v>
      </c>
      <c r="N12" s="41" t="s">
        <v>489</v>
      </c>
    </row>
    <row r="13" spans="1:16" x14ac:dyDescent="0.25">
      <c r="A13" s="40" t="s">
        <v>39</v>
      </c>
      <c r="B13" s="42">
        <v>827</v>
      </c>
      <c r="C13" s="42">
        <v>827</v>
      </c>
      <c r="D13" s="76">
        <v>100</v>
      </c>
      <c r="E13" s="42">
        <v>770</v>
      </c>
      <c r="F13" s="40">
        <v>93.11</v>
      </c>
      <c r="G13" s="40">
        <v>57</v>
      </c>
      <c r="H13" s="29">
        <v>6.89</v>
      </c>
      <c r="I13" s="29">
        <v>0</v>
      </c>
      <c r="J13" s="29">
        <v>0</v>
      </c>
      <c r="K13" s="29">
        <v>0</v>
      </c>
      <c r="L13" s="29">
        <v>0</v>
      </c>
      <c r="M13" s="85"/>
      <c r="N13" s="180"/>
    </row>
    <row r="14" spans="1:16" x14ac:dyDescent="0.25">
      <c r="A14" s="40" t="s">
        <v>22</v>
      </c>
      <c r="B14" s="42">
        <v>232</v>
      </c>
      <c r="C14" s="42">
        <v>232</v>
      </c>
      <c r="D14" s="76">
        <v>100</v>
      </c>
      <c r="E14" s="42">
        <v>232</v>
      </c>
      <c r="F14" s="40">
        <v>100</v>
      </c>
      <c r="G14" s="40">
        <v>0</v>
      </c>
      <c r="H14" s="29">
        <v>0</v>
      </c>
      <c r="I14" s="29">
        <v>0</v>
      </c>
      <c r="J14" s="29">
        <v>0</v>
      </c>
      <c r="K14" s="29">
        <v>0</v>
      </c>
      <c r="L14" s="29">
        <v>0</v>
      </c>
      <c r="M14" s="85"/>
      <c r="N14" s="180"/>
    </row>
    <row r="15" spans="1:16" x14ac:dyDescent="0.25">
      <c r="A15" s="40" t="s">
        <v>26</v>
      </c>
      <c r="B15" s="42">
        <v>1464</v>
      </c>
      <c r="C15" s="42">
        <v>1462</v>
      </c>
      <c r="D15" s="76">
        <v>99.86</v>
      </c>
      <c r="E15" s="42">
        <v>1460</v>
      </c>
      <c r="F15" s="40">
        <v>99.73</v>
      </c>
      <c r="G15" s="40">
        <v>2</v>
      </c>
      <c r="H15" s="29">
        <v>0.14000000000000001</v>
      </c>
      <c r="I15" s="29">
        <v>0</v>
      </c>
      <c r="J15" s="29">
        <v>0</v>
      </c>
      <c r="K15" s="29">
        <v>0</v>
      </c>
      <c r="L15" s="29">
        <v>0</v>
      </c>
      <c r="M15" s="85"/>
      <c r="N15" s="180"/>
    </row>
    <row r="16" spans="1:16" x14ac:dyDescent="0.25">
      <c r="A16" s="40" t="s">
        <v>20</v>
      </c>
      <c r="B16" s="42">
        <v>1874</v>
      </c>
      <c r="C16" s="42">
        <v>1869</v>
      </c>
      <c r="D16" s="76">
        <v>99.73</v>
      </c>
      <c r="E16" s="42">
        <v>1862</v>
      </c>
      <c r="F16" s="40">
        <v>99.36</v>
      </c>
      <c r="G16" s="42">
        <v>7</v>
      </c>
      <c r="H16" s="29">
        <v>0.37</v>
      </c>
      <c r="I16" s="29">
        <v>0</v>
      </c>
      <c r="J16" s="29">
        <v>0</v>
      </c>
      <c r="K16" s="29">
        <v>0</v>
      </c>
      <c r="L16" s="29">
        <v>0</v>
      </c>
      <c r="M16" s="85"/>
      <c r="N16" s="180"/>
    </row>
    <row r="17" spans="1:14" x14ac:dyDescent="0.25">
      <c r="A17" s="40" t="s">
        <v>34</v>
      </c>
      <c r="B17" s="42">
        <v>1453</v>
      </c>
      <c r="C17" s="42">
        <v>1448</v>
      </c>
      <c r="D17" s="76">
        <v>99.66</v>
      </c>
      <c r="E17" s="42">
        <v>1425</v>
      </c>
      <c r="F17" s="40">
        <v>98.07</v>
      </c>
      <c r="G17" s="42">
        <v>23</v>
      </c>
      <c r="H17" s="29">
        <v>1.58</v>
      </c>
      <c r="I17" s="29">
        <v>0</v>
      </c>
      <c r="J17" s="29">
        <v>0</v>
      </c>
      <c r="K17" s="29">
        <v>0</v>
      </c>
      <c r="L17" s="29">
        <v>0</v>
      </c>
      <c r="M17" s="85"/>
      <c r="N17" s="180"/>
    </row>
    <row r="18" spans="1:14" x14ac:dyDescent="0.25">
      <c r="A18" s="40" t="s">
        <v>25</v>
      </c>
      <c r="B18" s="42">
        <v>2412</v>
      </c>
      <c r="C18" s="42">
        <v>2402</v>
      </c>
      <c r="D18" s="76">
        <v>99.59</v>
      </c>
      <c r="E18" s="42">
        <v>2221</v>
      </c>
      <c r="F18" s="40">
        <v>92.08</v>
      </c>
      <c r="G18" s="42">
        <v>181</v>
      </c>
      <c r="H18" s="29">
        <v>7.5</v>
      </c>
      <c r="I18" s="29">
        <v>0</v>
      </c>
      <c r="J18" s="29">
        <v>0</v>
      </c>
      <c r="K18" s="29">
        <v>0</v>
      </c>
      <c r="L18" s="29">
        <v>0</v>
      </c>
      <c r="M18" s="85"/>
      <c r="N18" s="180"/>
    </row>
    <row r="19" spans="1:14" x14ac:dyDescent="0.25">
      <c r="A19" s="40" t="s">
        <v>41</v>
      </c>
      <c r="B19" s="42">
        <v>191</v>
      </c>
      <c r="C19" s="42">
        <v>189</v>
      </c>
      <c r="D19" s="76">
        <v>98.95</v>
      </c>
      <c r="E19" s="42">
        <v>181</v>
      </c>
      <c r="F19" s="40">
        <v>94.76</v>
      </c>
      <c r="G19" s="42">
        <v>8</v>
      </c>
      <c r="H19" s="29">
        <v>4.1900000000000004</v>
      </c>
      <c r="I19" s="29">
        <v>0</v>
      </c>
      <c r="J19" s="29">
        <v>0</v>
      </c>
      <c r="K19" s="29">
        <v>0</v>
      </c>
      <c r="L19" s="29">
        <v>0</v>
      </c>
      <c r="M19" s="85"/>
      <c r="N19" s="180"/>
    </row>
    <row r="20" spans="1:14" x14ac:dyDescent="0.25">
      <c r="A20" s="40" t="s">
        <v>24</v>
      </c>
      <c r="B20" s="42">
        <v>1755</v>
      </c>
      <c r="C20" s="42">
        <v>1734</v>
      </c>
      <c r="D20" s="76">
        <v>98.8</v>
      </c>
      <c r="E20" s="42">
        <v>1725</v>
      </c>
      <c r="F20" s="40">
        <v>98.29</v>
      </c>
      <c r="G20" s="42">
        <v>9</v>
      </c>
      <c r="H20" s="29">
        <v>0.51</v>
      </c>
      <c r="I20" s="29">
        <v>0</v>
      </c>
      <c r="J20" s="29">
        <v>0</v>
      </c>
      <c r="K20" s="29">
        <v>0</v>
      </c>
      <c r="L20" s="29">
        <v>0</v>
      </c>
      <c r="M20" s="85"/>
      <c r="N20" s="180"/>
    </row>
    <row r="21" spans="1:14" x14ac:dyDescent="0.25">
      <c r="A21" s="40" t="s">
        <v>28</v>
      </c>
      <c r="B21" s="42">
        <v>1385</v>
      </c>
      <c r="C21" s="42">
        <v>1357</v>
      </c>
      <c r="D21" s="76">
        <v>97.98</v>
      </c>
      <c r="E21" s="42">
        <v>1063</v>
      </c>
      <c r="F21" s="40">
        <v>76.75</v>
      </c>
      <c r="G21" s="42">
        <v>294</v>
      </c>
      <c r="H21" s="29">
        <v>21.23</v>
      </c>
      <c r="I21" s="29">
        <v>0</v>
      </c>
      <c r="J21" s="29">
        <v>0</v>
      </c>
      <c r="K21" s="29">
        <v>0</v>
      </c>
      <c r="L21" s="29">
        <v>0</v>
      </c>
      <c r="M21" s="85"/>
      <c r="N21" s="180"/>
    </row>
    <row r="22" spans="1:14" x14ac:dyDescent="0.25">
      <c r="A22" s="40" t="s">
        <v>27</v>
      </c>
      <c r="B22" s="42">
        <v>1606</v>
      </c>
      <c r="C22" s="42">
        <v>1572</v>
      </c>
      <c r="D22" s="76">
        <v>97.88</v>
      </c>
      <c r="E22" s="42">
        <v>1570</v>
      </c>
      <c r="F22" s="40">
        <v>97.76</v>
      </c>
      <c r="G22" s="42">
        <v>2</v>
      </c>
      <c r="H22" s="29">
        <v>0.12</v>
      </c>
      <c r="I22" s="29">
        <v>0</v>
      </c>
      <c r="J22" s="29">
        <v>0</v>
      </c>
      <c r="K22" s="29">
        <v>0</v>
      </c>
      <c r="L22" s="29">
        <v>0</v>
      </c>
      <c r="M22" s="85"/>
      <c r="N22" s="180"/>
    </row>
    <row r="23" spans="1:14" x14ac:dyDescent="0.25">
      <c r="A23" s="40" t="s">
        <v>42</v>
      </c>
      <c r="B23" s="42">
        <v>2162</v>
      </c>
      <c r="C23" s="42">
        <v>2116</v>
      </c>
      <c r="D23" s="76">
        <v>97.87</v>
      </c>
      <c r="E23" s="42">
        <v>2111</v>
      </c>
      <c r="F23" s="40">
        <v>97.64</v>
      </c>
      <c r="G23" s="42">
        <v>5</v>
      </c>
      <c r="H23" s="29">
        <v>0.23</v>
      </c>
      <c r="I23" s="29">
        <v>0</v>
      </c>
      <c r="J23" s="29">
        <v>0</v>
      </c>
      <c r="K23" s="29">
        <v>0</v>
      </c>
      <c r="L23" s="29">
        <v>0</v>
      </c>
      <c r="M23" s="85"/>
      <c r="N23" s="180"/>
    </row>
    <row r="24" spans="1:14" x14ac:dyDescent="0.25">
      <c r="A24" s="40" t="s">
        <v>21</v>
      </c>
      <c r="B24" s="42">
        <v>166</v>
      </c>
      <c r="C24" s="42">
        <v>162</v>
      </c>
      <c r="D24" s="76">
        <v>97.59</v>
      </c>
      <c r="E24" s="42">
        <v>158</v>
      </c>
      <c r="F24" s="40">
        <v>95.18</v>
      </c>
      <c r="G24" s="42">
        <v>4</v>
      </c>
      <c r="H24" s="29">
        <v>2.41</v>
      </c>
      <c r="I24" s="29">
        <v>0</v>
      </c>
      <c r="J24" s="29">
        <v>0</v>
      </c>
      <c r="K24" s="29">
        <v>0</v>
      </c>
      <c r="L24" s="29">
        <v>0</v>
      </c>
      <c r="M24" s="85"/>
      <c r="N24" s="180"/>
    </row>
    <row r="25" spans="1:14" x14ac:dyDescent="0.25">
      <c r="A25" s="40" t="s">
        <v>18</v>
      </c>
      <c r="B25" s="42">
        <v>2539</v>
      </c>
      <c r="C25" s="42">
        <v>2473</v>
      </c>
      <c r="D25" s="76">
        <v>97.4</v>
      </c>
      <c r="E25" s="42">
        <v>1878</v>
      </c>
      <c r="F25" s="40">
        <v>73.97</v>
      </c>
      <c r="G25" s="40">
        <v>595</v>
      </c>
      <c r="H25" s="29">
        <v>23.43</v>
      </c>
      <c r="I25" s="29">
        <v>0</v>
      </c>
      <c r="J25" s="29">
        <v>0</v>
      </c>
      <c r="K25" s="29">
        <v>0</v>
      </c>
      <c r="L25" s="29">
        <v>0</v>
      </c>
      <c r="M25" s="85"/>
      <c r="N25" s="180"/>
    </row>
    <row r="26" spans="1:14" x14ac:dyDescent="0.25">
      <c r="A26" s="40" t="s">
        <v>33</v>
      </c>
      <c r="B26" s="42">
        <v>259</v>
      </c>
      <c r="C26" s="42">
        <v>252</v>
      </c>
      <c r="D26" s="76">
        <v>97.3</v>
      </c>
      <c r="E26" s="42">
        <v>124</v>
      </c>
      <c r="F26" s="40">
        <v>47.88</v>
      </c>
      <c r="G26" s="42">
        <v>128</v>
      </c>
      <c r="H26" s="29">
        <v>49.42</v>
      </c>
      <c r="I26" s="29">
        <v>0</v>
      </c>
      <c r="J26" s="29">
        <v>0</v>
      </c>
      <c r="K26" s="29">
        <v>0</v>
      </c>
      <c r="L26" s="29">
        <v>0</v>
      </c>
      <c r="M26" s="85"/>
      <c r="N26" s="180"/>
    </row>
    <row r="27" spans="1:14" x14ac:dyDescent="0.25">
      <c r="A27" s="40" t="s">
        <v>38</v>
      </c>
      <c r="B27" s="42">
        <v>949</v>
      </c>
      <c r="C27" s="42">
        <v>921</v>
      </c>
      <c r="D27" s="76">
        <v>97.05</v>
      </c>
      <c r="E27" s="42">
        <v>914</v>
      </c>
      <c r="F27" s="40">
        <v>96.31</v>
      </c>
      <c r="G27" s="42">
        <v>7</v>
      </c>
      <c r="H27" s="29">
        <v>0.74</v>
      </c>
      <c r="I27" s="29">
        <v>0</v>
      </c>
      <c r="J27" s="29">
        <v>0</v>
      </c>
      <c r="K27" s="29">
        <v>0</v>
      </c>
      <c r="L27" s="29">
        <v>0</v>
      </c>
      <c r="M27" s="85"/>
      <c r="N27" s="180"/>
    </row>
    <row r="28" spans="1:14" x14ac:dyDescent="0.25">
      <c r="A28" s="40" t="s">
        <v>29</v>
      </c>
      <c r="B28" s="42">
        <v>1400</v>
      </c>
      <c r="C28" s="42">
        <v>1356</v>
      </c>
      <c r="D28" s="76">
        <v>96.86</v>
      </c>
      <c r="E28" s="42">
        <v>1356</v>
      </c>
      <c r="F28" s="40">
        <v>96.86</v>
      </c>
      <c r="G28" s="42">
        <v>0</v>
      </c>
      <c r="H28" s="29">
        <v>0</v>
      </c>
      <c r="I28" s="29">
        <v>0</v>
      </c>
      <c r="J28" s="29">
        <v>0</v>
      </c>
      <c r="K28" s="29">
        <v>0</v>
      </c>
      <c r="L28" s="29">
        <v>0</v>
      </c>
      <c r="M28" s="85"/>
      <c r="N28" s="180"/>
    </row>
    <row r="29" spans="1:14" x14ac:dyDescent="0.25">
      <c r="A29" s="40" t="s">
        <v>37</v>
      </c>
      <c r="B29" s="42">
        <v>2562</v>
      </c>
      <c r="C29" s="42">
        <v>2470</v>
      </c>
      <c r="D29" s="76">
        <v>96.41</v>
      </c>
      <c r="E29" s="42">
        <v>2433</v>
      </c>
      <c r="F29" s="40">
        <v>94.96</v>
      </c>
      <c r="G29" s="42">
        <v>37</v>
      </c>
      <c r="H29" s="29">
        <v>1.44</v>
      </c>
      <c r="I29" s="29">
        <v>0</v>
      </c>
      <c r="J29" s="29">
        <v>0</v>
      </c>
      <c r="K29" s="29">
        <v>0</v>
      </c>
      <c r="L29" s="29">
        <v>0</v>
      </c>
      <c r="M29" s="85"/>
      <c r="N29" s="180"/>
    </row>
    <row r="30" spans="1:14" x14ac:dyDescent="0.25">
      <c r="A30" s="40" t="s">
        <v>40</v>
      </c>
      <c r="B30" s="42">
        <v>3310</v>
      </c>
      <c r="C30" s="42">
        <v>3184</v>
      </c>
      <c r="D30" s="76">
        <v>96.19</v>
      </c>
      <c r="E30" s="42">
        <v>3132</v>
      </c>
      <c r="F30" s="40">
        <v>94.62</v>
      </c>
      <c r="G30" s="42">
        <v>52</v>
      </c>
      <c r="H30" s="29">
        <v>1.57</v>
      </c>
      <c r="I30" s="29">
        <v>0</v>
      </c>
      <c r="J30" s="29">
        <v>0</v>
      </c>
      <c r="K30" s="29">
        <v>0</v>
      </c>
      <c r="L30" s="29">
        <v>0</v>
      </c>
      <c r="M30" s="85"/>
      <c r="N30" s="180"/>
    </row>
    <row r="31" spans="1:14" x14ac:dyDescent="0.25">
      <c r="A31" s="40" t="s">
        <v>19</v>
      </c>
      <c r="B31" s="42">
        <v>842</v>
      </c>
      <c r="C31" s="42">
        <v>802</v>
      </c>
      <c r="D31" s="76">
        <v>95.25</v>
      </c>
      <c r="E31" s="42">
        <v>657</v>
      </c>
      <c r="F31" s="40">
        <v>78.03</v>
      </c>
      <c r="G31" s="42">
        <v>145</v>
      </c>
      <c r="H31" s="29">
        <v>17.22</v>
      </c>
      <c r="I31" s="29">
        <v>0</v>
      </c>
      <c r="J31" s="29">
        <v>0</v>
      </c>
      <c r="K31" s="29">
        <v>0</v>
      </c>
      <c r="L31" s="29">
        <v>0</v>
      </c>
      <c r="M31" s="85"/>
      <c r="N31" s="180"/>
    </row>
    <row r="32" spans="1:14" x14ac:dyDescent="0.25">
      <c r="A32" s="40" t="s">
        <v>46</v>
      </c>
      <c r="B32" s="42">
        <v>1942</v>
      </c>
      <c r="C32" s="42">
        <v>1822</v>
      </c>
      <c r="D32" s="76">
        <v>93.82</v>
      </c>
      <c r="E32" s="42">
        <v>1813</v>
      </c>
      <c r="F32" s="40">
        <v>93.36</v>
      </c>
      <c r="G32" s="40">
        <v>9</v>
      </c>
      <c r="H32" s="29">
        <v>0.46</v>
      </c>
      <c r="I32" s="29">
        <v>0</v>
      </c>
      <c r="J32" s="29">
        <v>0</v>
      </c>
      <c r="K32" s="29">
        <v>0</v>
      </c>
      <c r="L32" s="29">
        <v>0</v>
      </c>
      <c r="M32" s="85"/>
      <c r="N32" s="180"/>
    </row>
    <row r="33" spans="1:14" x14ac:dyDescent="0.25">
      <c r="A33" s="40" t="s">
        <v>47</v>
      </c>
      <c r="B33" s="42">
        <v>2734</v>
      </c>
      <c r="C33" s="42">
        <v>2536</v>
      </c>
      <c r="D33" s="76">
        <v>92.76</v>
      </c>
      <c r="E33" s="42">
        <v>2506</v>
      </c>
      <c r="F33" s="40">
        <v>91.66</v>
      </c>
      <c r="G33" s="42">
        <v>30</v>
      </c>
      <c r="H33" s="29">
        <v>1.1000000000000001</v>
      </c>
      <c r="I33" s="29">
        <v>0</v>
      </c>
      <c r="J33" s="29">
        <v>0</v>
      </c>
      <c r="K33" s="29">
        <v>0</v>
      </c>
      <c r="L33" s="29">
        <v>0</v>
      </c>
      <c r="M33" s="85"/>
      <c r="N33" s="180"/>
    </row>
    <row r="34" spans="1:14" x14ac:dyDescent="0.25">
      <c r="A34" s="40" t="s">
        <v>45</v>
      </c>
      <c r="B34" s="42">
        <v>1602</v>
      </c>
      <c r="C34" s="42">
        <v>1481</v>
      </c>
      <c r="D34" s="76">
        <v>92.45</v>
      </c>
      <c r="E34" s="42">
        <v>1462</v>
      </c>
      <c r="F34" s="40">
        <v>91.26</v>
      </c>
      <c r="G34" s="42">
        <v>19</v>
      </c>
      <c r="H34" s="29">
        <v>1.19</v>
      </c>
      <c r="I34" s="29">
        <v>0</v>
      </c>
      <c r="J34" s="29">
        <v>0</v>
      </c>
      <c r="K34" s="29">
        <v>0</v>
      </c>
      <c r="L34" s="29">
        <v>0</v>
      </c>
      <c r="M34" s="85"/>
      <c r="N34" s="180"/>
    </row>
    <row r="35" spans="1:14" x14ac:dyDescent="0.25">
      <c r="A35" s="40" t="s">
        <v>35</v>
      </c>
      <c r="B35" s="42">
        <v>2564</v>
      </c>
      <c r="C35" s="42">
        <v>2331</v>
      </c>
      <c r="D35" s="76">
        <v>90.91</v>
      </c>
      <c r="E35" s="42">
        <v>912</v>
      </c>
      <c r="F35" s="40">
        <v>35.57</v>
      </c>
      <c r="G35" s="42">
        <v>1419</v>
      </c>
      <c r="H35" s="29">
        <v>55.34</v>
      </c>
      <c r="I35" s="29">
        <v>0</v>
      </c>
      <c r="J35" s="29">
        <v>0</v>
      </c>
      <c r="K35" s="29">
        <v>0</v>
      </c>
      <c r="L35" s="29">
        <v>0</v>
      </c>
      <c r="M35" s="85"/>
      <c r="N35" s="180"/>
    </row>
    <row r="36" spans="1:14" x14ac:dyDescent="0.25">
      <c r="A36" s="40" t="s">
        <v>32</v>
      </c>
      <c r="B36" s="42">
        <v>2272</v>
      </c>
      <c r="C36" s="42">
        <v>2014</v>
      </c>
      <c r="D36" s="21">
        <v>88.64</v>
      </c>
      <c r="E36" s="42">
        <v>1374</v>
      </c>
      <c r="F36" s="40">
        <v>60.48</v>
      </c>
      <c r="G36" s="42">
        <v>640</v>
      </c>
      <c r="H36" s="29">
        <v>28.17</v>
      </c>
      <c r="I36" s="29">
        <v>0</v>
      </c>
      <c r="J36" s="29">
        <v>0</v>
      </c>
      <c r="K36" s="29">
        <v>0</v>
      </c>
      <c r="L36" s="29">
        <v>0</v>
      </c>
      <c r="M36" s="85"/>
      <c r="N36" s="180"/>
    </row>
    <row r="37" spans="1:14" x14ac:dyDescent="0.25">
      <c r="A37" s="40" t="s">
        <v>30</v>
      </c>
      <c r="B37" s="42">
        <v>3940</v>
      </c>
      <c r="C37" s="42">
        <v>3288</v>
      </c>
      <c r="D37" s="21">
        <v>83.45</v>
      </c>
      <c r="E37" s="42">
        <v>3257</v>
      </c>
      <c r="F37" s="40">
        <v>82.66</v>
      </c>
      <c r="G37" s="42">
        <v>31</v>
      </c>
      <c r="H37" s="29">
        <v>0.79</v>
      </c>
      <c r="I37" s="29">
        <v>0</v>
      </c>
      <c r="J37" s="29">
        <v>0</v>
      </c>
      <c r="K37" s="29">
        <v>0</v>
      </c>
      <c r="L37" s="29">
        <v>0</v>
      </c>
      <c r="M37" s="85"/>
      <c r="N37" s="180"/>
    </row>
    <row r="38" spans="1:14" x14ac:dyDescent="0.25">
      <c r="A38" s="40" t="s">
        <v>23</v>
      </c>
      <c r="B38" s="42">
        <v>2932</v>
      </c>
      <c r="C38" s="42">
        <v>2363</v>
      </c>
      <c r="D38" s="21">
        <v>80.59</v>
      </c>
      <c r="E38" s="42">
        <v>1398</v>
      </c>
      <c r="F38" s="40">
        <v>47.68</v>
      </c>
      <c r="G38" s="42">
        <v>965</v>
      </c>
      <c r="H38" s="29">
        <v>32.909999999999997</v>
      </c>
      <c r="I38" s="29">
        <v>0</v>
      </c>
      <c r="J38" s="29">
        <v>0</v>
      </c>
      <c r="K38" s="29">
        <v>0</v>
      </c>
      <c r="L38" s="29">
        <v>0</v>
      </c>
      <c r="M38" s="85"/>
      <c r="N38" s="163"/>
    </row>
    <row r="39" spans="1:14" x14ac:dyDescent="0.25">
      <c r="A39" s="40" t="s">
        <v>31</v>
      </c>
      <c r="B39" s="42">
        <v>2887</v>
      </c>
      <c r="C39" s="42">
        <v>2321</v>
      </c>
      <c r="D39" s="21">
        <v>80.39</v>
      </c>
      <c r="E39" s="42">
        <v>1212</v>
      </c>
      <c r="F39" s="40">
        <v>41.98</v>
      </c>
      <c r="G39" s="42">
        <v>1109</v>
      </c>
      <c r="H39" s="29">
        <v>38.409999999999997</v>
      </c>
      <c r="I39" s="29">
        <v>0</v>
      </c>
      <c r="J39" s="29">
        <v>0</v>
      </c>
      <c r="K39" s="29">
        <v>0</v>
      </c>
      <c r="L39" s="29">
        <v>0</v>
      </c>
      <c r="M39" s="85"/>
      <c r="N39" s="163"/>
    </row>
    <row r="40" spans="1:14" x14ac:dyDescent="0.25">
      <c r="A40" s="40" t="s">
        <v>36</v>
      </c>
      <c r="B40" s="42">
        <v>941</v>
      </c>
      <c r="C40" s="42">
        <v>750</v>
      </c>
      <c r="D40" s="21">
        <v>79.7</v>
      </c>
      <c r="E40" s="42">
        <v>28</v>
      </c>
      <c r="F40" s="40">
        <v>2.98</v>
      </c>
      <c r="G40" s="42">
        <v>722</v>
      </c>
      <c r="H40" s="29">
        <v>76.73</v>
      </c>
      <c r="I40" s="29">
        <v>0</v>
      </c>
      <c r="J40" s="29">
        <v>0</v>
      </c>
      <c r="K40" s="29">
        <v>0</v>
      </c>
      <c r="L40" s="29">
        <v>0</v>
      </c>
      <c r="M40" s="85"/>
      <c r="N40" s="163"/>
    </row>
    <row r="41" spans="1:14" x14ac:dyDescent="0.25">
      <c r="A41" s="40" t="s">
        <v>44</v>
      </c>
      <c r="B41" s="42">
        <v>2494</v>
      </c>
      <c r="C41" s="42">
        <v>1825</v>
      </c>
      <c r="D41" s="21">
        <v>73.180000000000007</v>
      </c>
      <c r="E41" s="42">
        <v>1413</v>
      </c>
      <c r="F41" s="40">
        <v>56.66</v>
      </c>
      <c r="G41" s="42">
        <v>412</v>
      </c>
      <c r="H41" s="29">
        <v>16.52</v>
      </c>
      <c r="I41" s="29">
        <v>0</v>
      </c>
      <c r="J41" s="29">
        <v>0</v>
      </c>
      <c r="K41" s="29">
        <v>0</v>
      </c>
      <c r="L41" s="29">
        <v>0</v>
      </c>
      <c r="M41" s="85"/>
      <c r="N41" s="163"/>
    </row>
    <row r="42" spans="1:14" s="41" customFormat="1" x14ac:dyDescent="0.25">
      <c r="A42" s="40" t="s">
        <v>43</v>
      </c>
      <c r="B42" s="42">
        <v>0</v>
      </c>
      <c r="C42" s="42">
        <v>0</v>
      </c>
      <c r="D42" s="40">
        <v>0</v>
      </c>
      <c r="E42" s="42">
        <v>0</v>
      </c>
      <c r="F42" s="40">
        <v>0</v>
      </c>
      <c r="G42" s="40">
        <v>0</v>
      </c>
      <c r="H42" s="29">
        <v>0</v>
      </c>
      <c r="I42" s="29">
        <v>0</v>
      </c>
      <c r="J42" s="29">
        <v>0</v>
      </c>
      <c r="K42" s="29">
        <v>0</v>
      </c>
      <c r="L42" s="29">
        <v>0</v>
      </c>
      <c r="M42" s="85"/>
      <c r="N42" s="40"/>
    </row>
    <row r="43" spans="1:14" s="41" customFormat="1" x14ac:dyDescent="0.25">
      <c r="A43" s="40" t="s">
        <v>14</v>
      </c>
      <c r="B43" s="42">
        <v>51696</v>
      </c>
      <c r="C43" s="42">
        <v>47559</v>
      </c>
      <c r="D43" s="40" t="s">
        <v>742</v>
      </c>
      <c r="E43" s="42">
        <v>40647</v>
      </c>
      <c r="F43" s="40" t="s">
        <v>743</v>
      </c>
      <c r="G43" s="42">
        <v>6912</v>
      </c>
      <c r="H43" s="29" t="s">
        <v>744</v>
      </c>
      <c r="I43" s="29">
        <v>0</v>
      </c>
      <c r="J43" s="29" t="s">
        <v>85</v>
      </c>
      <c r="K43" s="29">
        <v>0</v>
      </c>
      <c r="L43" s="29" t="s">
        <v>85</v>
      </c>
      <c r="M43" s="37"/>
    </row>
    <row r="44" spans="1:14" s="41" customFormat="1" x14ac:dyDescent="0.25">
      <c r="B44" s="42"/>
      <c r="C44" s="42"/>
      <c r="D44" s="40"/>
      <c r="E44" s="42"/>
      <c r="F44" s="40"/>
      <c r="G44" s="42"/>
      <c r="H44" s="29"/>
      <c r="I44" s="29"/>
      <c r="J44" s="29"/>
      <c r="K44" s="29"/>
      <c r="L44" s="29"/>
      <c r="M44" s="37"/>
    </row>
    <row r="45" spans="1:14" s="41" customFormat="1" x14ac:dyDescent="0.25">
      <c r="B45" s="42"/>
      <c r="C45" s="42"/>
      <c r="D45" s="40"/>
      <c r="E45" s="42"/>
      <c r="F45" s="40"/>
      <c r="G45" s="42"/>
      <c r="H45" s="29"/>
      <c r="I45" s="29"/>
      <c r="J45" s="29"/>
      <c r="K45" s="29"/>
      <c r="L45" s="29"/>
      <c r="M45" s="37"/>
    </row>
    <row r="46" spans="1:14" s="41" customFormat="1" x14ac:dyDescent="0.25">
      <c r="B46" s="42"/>
      <c r="C46" s="42"/>
      <c r="D46" s="40"/>
      <c r="E46" s="42"/>
      <c r="F46" s="40"/>
      <c r="G46" s="42"/>
      <c r="H46" s="29"/>
      <c r="I46" s="29"/>
      <c r="J46" s="29"/>
      <c r="K46" s="29"/>
      <c r="L46" s="29"/>
      <c r="M46" s="37"/>
    </row>
    <row r="47" spans="1:14" x14ac:dyDescent="0.25">
      <c r="A47" t="s">
        <v>564</v>
      </c>
    </row>
    <row r="48" spans="1:14" x14ac:dyDescent="0.25">
      <c r="A48" t="s">
        <v>620</v>
      </c>
    </row>
    <row r="49" spans="1:1" x14ac:dyDescent="0.25">
      <c r="A49" t="s">
        <v>621</v>
      </c>
    </row>
    <row r="50" spans="1:1" x14ac:dyDescent="0.25">
      <c r="A50" t="s">
        <v>622</v>
      </c>
    </row>
    <row r="51" spans="1:1" x14ac:dyDescent="0.25">
      <c r="A51" t="s">
        <v>623</v>
      </c>
    </row>
    <row r="52" spans="1:1" x14ac:dyDescent="0.25">
      <c r="A52" t="s">
        <v>624</v>
      </c>
    </row>
    <row r="53" spans="1:1" x14ac:dyDescent="0.25">
      <c r="A53" t="s">
        <v>625</v>
      </c>
    </row>
    <row r="54" spans="1:1" x14ac:dyDescent="0.25">
      <c r="A54" t="s">
        <v>626</v>
      </c>
    </row>
    <row r="55" spans="1:1" x14ac:dyDescent="0.25">
      <c r="A55" t="s">
        <v>627</v>
      </c>
    </row>
    <row r="56" spans="1:1" x14ac:dyDescent="0.25">
      <c r="A56" t="s">
        <v>628</v>
      </c>
    </row>
    <row r="58" spans="1:1" x14ac:dyDescent="0.25">
      <c r="A58" t="s">
        <v>629</v>
      </c>
    </row>
    <row r="59" spans="1:1" x14ac:dyDescent="0.25">
      <c r="A59" t="s">
        <v>630</v>
      </c>
    </row>
    <row r="60" spans="1:1" x14ac:dyDescent="0.25">
      <c r="A60" t="s">
        <v>701</v>
      </c>
    </row>
  </sheetData>
  <autoFilter ref="A12:L12">
    <sortState ref="A13:L42">
      <sortCondition descending="1" ref="D12"/>
    </sortState>
  </autoFilter>
  <hyperlinks>
    <hyperlink ref="A1" r:id="rId1"/>
  </hyperlinks>
  <pageMargins left="0.7" right="0.7" top="0.75" bottom="0.75" header="0.3" footer="0.3"/>
  <pageSetup paperSize="9" orientation="portrait" horizontalDpi="4294967293" verticalDpi="0"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0">
    <tabColor rgb="FF00B050"/>
  </sheetPr>
  <dimension ref="A1:S59"/>
  <sheetViews>
    <sheetView topLeftCell="A25" zoomScale="110" zoomScaleNormal="110" workbookViewId="0">
      <selection activeCell="Q34" sqref="Q34"/>
    </sheetView>
  </sheetViews>
  <sheetFormatPr defaultRowHeight="13.8" x14ac:dyDescent="0.25"/>
  <cols>
    <col min="1" max="1" width="51.296875" customWidth="1"/>
    <col min="2" max="2" width="3.8984375" bestFit="1" customWidth="1"/>
    <col min="3" max="3" width="5.3984375" customWidth="1"/>
    <col min="4" max="4" width="7.796875" bestFit="1" customWidth="1"/>
    <col min="5" max="5" width="3.8984375" bestFit="1" customWidth="1"/>
    <col min="6" max="6" width="2.8984375" bestFit="1" customWidth="1"/>
    <col min="7" max="7" width="7.796875" bestFit="1" customWidth="1"/>
    <col min="8" max="8" width="2" bestFit="1" customWidth="1"/>
    <col min="9" max="9" width="2.69921875" bestFit="1" customWidth="1"/>
    <col min="10" max="10" width="7.796875" bestFit="1" customWidth="1"/>
    <col min="11" max="11" width="2" bestFit="1" customWidth="1"/>
    <col min="12" max="12" width="2.69921875" bestFit="1" customWidth="1"/>
    <col min="13" max="13" width="7.796875" bestFit="1" customWidth="1"/>
    <col min="14" max="14" width="2" bestFit="1" customWidth="1"/>
    <col min="15" max="15" width="2.69921875" bestFit="1" customWidth="1"/>
    <col min="16" max="16" width="5" bestFit="1" customWidth="1"/>
  </cols>
  <sheetData>
    <row r="1" spans="1:19" x14ac:dyDescent="0.25">
      <c r="A1" s="66" t="s">
        <v>619</v>
      </c>
    </row>
    <row r="2" spans="1:19" x14ac:dyDescent="0.25">
      <c r="A2" t="s">
        <v>618</v>
      </c>
    </row>
    <row r="3" spans="1:19" x14ac:dyDescent="0.25">
      <c r="A3" t="s">
        <v>616</v>
      </c>
    </row>
    <row r="4" spans="1:19" x14ac:dyDescent="0.25">
      <c r="A4" t="s">
        <v>617</v>
      </c>
    </row>
    <row r="6" spans="1:19" x14ac:dyDescent="0.25">
      <c r="R6">
        <v>1</v>
      </c>
      <c r="S6" t="s">
        <v>253</v>
      </c>
    </row>
    <row r="7" spans="1:19" x14ac:dyDescent="0.25">
      <c r="R7">
        <v>2</v>
      </c>
      <c r="S7" t="s">
        <v>254</v>
      </c>
    </row>
    <row r="8" spans="1:19" x14ac:dyDescent="0.25">
      <c r="R8">
        <v>3</v>
      </c>
      <c r="S8" t="s">
        <v>255</v>
      </c>
    </row>
    <row r="9" spans="1:19" x14ac:dyDescent="0.25">
      <c r="R9">
        <v>4</v>
      </c>
      <c r="S9" t="s">
        <v>256</v>
      </c>
    </row>
    <row r="10" spans="1:19" x14ac:dyDescent="0.25">
      <c r="R10">
        <v>5</v>
      </c>
      <c r="S10" t="s">
        <v>257</v>
      </c>
    </row>
    <row r="13" spans="1:19" x14ac:dyDescent="0.25">
      <c r="B13" t="s">
        <v>14</v>
      </c>
      <c r="E13" t="s">
        <v>160</v>
      </c>
      <c r="H13" t="s">
        <v>161</v>
      </c>
      <c r="K13" t="s">
        <v>162</v>
      </c>
      <c r="N13" t="s">
        <v>163</v>
      </c>
    </row>
    <row r="14" spans="1:19" x14ac:dyDescent="0.25">
      <c r="A14" t="s">
        <v>48</v>
      </c>
      <c r="B14" t="s">
        <v>15</v>
      </c>
      <c r="C14" t="s">
        <v>16</v>
      </c>
      <c r="D14" t="s">
        <v>97</v>
      </c>
      <c r="E14" t="s">
        <v>15</v>
      </c>
      <c r="F14" t="s">
        <v>16</v>
      </c>
      <c r="G14" t="s">
        <v>97</v>
      </c>
      <c r="H14" t="s">
        <v>15</v>
      </c>
      <c r="I14" t="s">
        <v>16</v>
      </c>
      <c r="J14" t="s">
        <v>97</v>
      </c>
      <c r="K14" t="s">
        <v>15</v>
      </c>
      <c r="L14" t="s">
        <v>16</v>
      </c>
      <c r="M14" t="s">
        <v>97</v>
      </c>
      <c r="N14" t="s">
        <v>15</v>
      </c>
      <c r="O14" t="s">
        <v>16</v>
      </c>
      <c r="P14" t="s">
        <v>97</v>
      </c>
      <c r="R14" s="182" t="s">
        <v>488</v>
      </c>
    </row>
    <row r="15" spans="1:19" x14ac:dyDescent="0.25">
      <c r="A15" t="s">
        <v>47</v>
      </c>
      <c r="B15">
        <v>39</v>
      </c>
      <c r="C15">
        <v>39</v>
      </c>
      <c r="D15" s="77">
        <v>100</v>
      </c>
      <c r="E15">
        <v>39</v>
      </c>
      <c r="F15">
        <v>39</v>
      </c>
      <c r="G15">
        <v>100</v>
      </c>
      <c r="H15">
        <v>0</v>
      </c>
      <c r="I15">
        <v>0</v>
      </c>
      <c r="J15">
        <v>0</v>
      </c>
      <c r="K15">
        <v>0</v>
      </c>
      <c r="L15">
        <v>0</v>
      </c>
      <c r="M15">
        <v>0</v>
      </c>
      <c r="N15">
        <v>0</v>
      </c>
      <c r="O15">
        <v>0</v>
      </c>
      <c r="P15">
        <v>0</v>
      </c>
      <c r="R15" s="214"/>
    </row>
    <row r="16" spans="1:19" x14ac:dyDescent="0.25">
      <c r="A16" t="s">
        <v>34</v>
      </c>
      <c r="B16">
        <v>38</v>
      </c>
      <c r="C16">
        <v>38</v>
      </c>
      <c r="D16" s="77">
        <v>100</v>
      </c>
      <c r="E16">
        <v>38</v>
      </c>
      <c r="F16">
        <v>38</v>
      </c>
      <c r="G16">
        <v>100</v>
      </c>
      <c r="H16">
        <v>0</v>
      </c>
      <c r="I16">
        <v>0</v>
      </c>
      <c r="J16">
        <v>0</v>
      </c>
      <c r="K16">
        <v>0</v>
      </c>
      <c r="L16">
        <v>0</v>
      </c>
      <c r="M16">
        <v>0</v>
      </c>
      <c r="N16">
        <v>0</v>
      </c>
      <c r="O16">
        <v>0</v>
      </c>
      <c r="P16">
        <v>0</v>
      </c>
      <c r="R16" s="214"/>
    </row>
    <row r="17" spans="1:18" x14ac:dyDescent="0.25">
      <c r="A17" t="s">
        <v>30</v>
      </c>
      <c r="B17">
        <v>20</v>
      </c>
      <c r="C17">
        <v>20</v>
      </c>
      <c r="D17" s="77">
        <v>100</v>
      </c>
      <c r="E17">
        <v>20</v>
      </c>
      <c r="F17">
        <v>20</v>
      </c>
      <c r="G17">
        <v>100</v>
      </c>
      <c r="H17">
        <v>0</v>
      </c>
      <c r="I17">
        <v>0</v>
      </c>
      <c r="J17">
        <v>0</v>
      </c>
      <c r="K17">
        <v>0</v>
      </c>
      <c r="L17">
        <v>0</v>
      </c>
      <c r="M17">
        <v>0</v>
      </c>
      <c r="N17">
        <v>0</v>
      </c>
      <c r="O17">
        <v>0</v>
      </c>
      <c r="P17">
        <v>0</v>
      </c>
      <c r="R17" s="214"/>
    </row>
    <row r="18" spans="1:18" x14ac:dyDescent="0.25">
      <c r="A18" t="s">
        <v>38</v>
      </c>
      <c r="B18">
        <v>20</v>
      </c>
      <c r="C18">
        <v>20</v>
      </c>
      <c r="D18" s="77">
        <v>100</v>
      </c>
      <c r="E18">
        <v>20</v>
      </c>
      <c r="F18">
        <v>20</v>
      </c>
      <c r="G18">
        <v>100</v>
      </c>
      <c r="H18">
        <v>0</v>
      </c>
      <c r="I18">
        <v>0</v>
      </c>
      <c r="J18">
        <v>0</v>
      </c>
      <c r="K18">
        <v>0</v>
      </c>
      <c r="L18">
        <v>0</v>
      </c>
      <c r="M18">
        <v>0</v>
      </c>
      <c r="N18">
        <v>0</v>
      </c>
      <c r="O18">
        <v>0</v>
      </c>
      <c r="P18">
        <v>0</v>
      </c>
      <c r="R18" s="214"/>
    </row>
    <row r="19" spans="1:18" x14ac:dyDescent="0.25">
      <c r="A19" t="s">
        <v>39</v>
      </c>
      <c r="B19">
        <v>18</v>
      </c>
      <c r="C19">
        <v>18</v>
      </c>
      <c r="D19" s="77">
        <v>100</v>
      </c>
      <c r="E19">
        <v>18</v>
      </c>
      <c r="F19">
        <v>18</v>
      </c>
      <c r="G19">
        <v>100</v>
      </c>
      <c r="H19">
        <v>0</v>
      </c>
      <c r="I19">
        <v>0</v>
      </c>
      <c r="J19">
        <v>0</v>
      </c>
      <c r="K19">
        <v>0</v>
      </c>
      <c r="L19">
        <v>0</v>
      </c>
      <c r="M19">
        <v>0</v>
      </c>
      <c r="N19">
        <v>0</v>
      </c>
      <c r="O19">
        <v>0</v>
      </c>
      <c r="P19">
        <v>0</v>
      </c>
      <c r="R19" s="214"/>
    </row>
    <row r="20" spans="1:18" x14ac:dyDescent="0.25">
      <c r="A20" t="s">
        <v>23</v>
      </c>
      <c r="B20">
        <v>16</v>
      </c>
      <c r="C20">
        <v>16</v>
      </c>
      <c r="D20" s="77">
        <v>100</v>
      </c>
      <c r="E20">
        <v>16</v>
      </c>
      <c r="F20">
        <v>16</v>
      </c>
      <c r="G20">
        <v>100</v>
      </c>
      <c r="H20">
        <v>0</v>
      </c>
      <c r="I20">
        <v>0</v>
      </c>
      <c r="J20">
        <v>0</v>
      </c>
      <c r="K20">
        <v>0</v>
      </c>
      <c r="L20">
        <v>0</v>
      </c>
      <c r="M20">
        <v>0</v>
      </c>
      <c r="N20">
        <v>0</v>
      </c>
      <c r="O20">
        <v>0</v>
      </c>
      <c r="P20">
        <v>0</v>
      </c>
      <c r="R20" s="214"/>
    </row>
    <row r="21" spans="1:18" x14ac:dyDescent="0.25">
      <c r="A21" t="s">
        <v>35</v>
      </c>
      <c r="B21">
        <v>13</v>
      </c>
      <c r="C21">
        <v>13</v>
      </c>
      <c r="D21" s="77">
        <v>100</v>
      </c>
      <c r="E21">
        <v>9</v>
      </c>
      <c r="F21">
        <v>9</v>
      </c>
      <c r="G21">
        <v>100</v>
      </c>
      <c r="H21">
        <v>4</v>
      </c>
      <c r="I21">
        <v>4</v>
      </c>
      <c r="J21">
        <v>100</v>
      </c>
      <c r="K21">
        <v>0</v>
      </c>
      <c r="L21">
        <v>0</v>
      </c>
      <c r="M21">
        <v>0</v>
      </c>
      <c r="N21">
        <v>0</v>
      </c>
      <c r="O21">
        <v>0</v>
      </c>
      <c r="P21">
        <v>0</v>
      </c>
      <c r="R21" s="214"/>
    </row>
    <row r="22" spans="1:18" x14ac:dyDescent="0.25">
      <c r="A22" t="s">
        <v>19</v>
      </c>
      <c r="B22">
        <v>12</v>
      </c>
      <c r="C22">
        <v>12</v>
      </c>
      <c r="D22" s="77">
        <v>100</v>
      </c>
      <c r="E22">
        <v>12</v>
      </c>
      <c r="F22">
        <v>12</v>
      </c>
      <c r="G22">
        <v>100</v>
      </c>
      <c r="H22">
        <v>0</v>
      </c>
      <c r="I22">
        <v>0</v>
      </c>
      <c r="J22">
        <v>0</v>
      </c>
      <c r="K22">
        <v>0</v>
      </c>
      <c r="L22">
        <v>0</v>
      </c>
      <c r="M22">
        <v>0</v>
      </c>
      <c r="N22">
        <v>0</v>
      </c>
      <c r="O22">
        <v>0</v>
      </c>
      <c r="P22">
        <v>0</v>
      </c>
      <c r="R22" s="214"/>
    </row>
    <row r="23" spans="1:18" x14ac:dyDescent="0.25">
      <c r="A23" t="s">
        <v>45</v>
      </c>
      <c r="B23">
        <v>7</v>
      </c>
      <c r="C23">
        <v>7</v>
      </c>
      <c r="D23" s="77">
        <v>100</v>
      </c>
      <c r="E23">
        <v>7</v>
      </c>
      <c r="F23">
        <v>7</v>
      </c>
      <c r="G23">
        <v>100</v>
      </c>
      <c r="H23">
        <v>0</v>
      </c>
      <c r="I23">
        <v>0</v>
      </c>
      <c r="J23">
        <v>0</v>
      </c>
      <c r="K23">
        <v>0</v>
      </c>
      <c r="L23">
        <v>0</v>
      </c>
      <c r="M23">
        <v>0</v>
      </c>
      <c r="N23">
        <v>0</v>
      </c>
      <c r="O23">
        <v>0</v>
      </c>
      <c r="P23">
        <v>0</v>
      </c>
      <c r="R23" s="214"/>
    </row>
    <row r="24" spans="1:18" x14ac:dyDescent="0.25">
      <c r="A24" t="s">
        <v>25</v>
      </c>
      <c r="B24">
        <v>5</v>
      </c>
      <c r="C24">
        <v>5</v>
      </c>
      <c r="D24" s="77">
        <v>100</v>
      </c>
      <c r="E24">
        <v>5</v>
      </c>
      <c r="F24">
        <v>5</v>
      </c>
      <c r="G24">
        <v>100</v>
      </c>
      <c r="H24">
        <v>0</v>
      </c>
      <c r="I24">
        <v>0</v>
      </c>
      <c r="J24">
        <v>0</v>
      </c>
      <c r="K24">
        <v>0</v>
      </c>
      <c r="L24">
        <v>0</v>
      </c>
      <c r="M24">
        <v>0</v>
      </c>
      <c r="N24">
        <v>0</v>
      </c>
      <c r="O24">
        <v>0</v>
      </c>
      <c r="P24">
        <v>0</v>
      </c>
      <c r="R24" s="214"/>
    </row>
    <row r="25" spans="1:18" x14ac:dyDescent="0.25">
      <c r="A25" t="s">
        <v>42</v>
      </c>
      <c r="B25">
        <v>5</v>
      </c>
      <c r="C25">
        <v>5</v>
      </c>
      <c r="D25" s="77">
        <v>100</v>
      </c>
      <c r="E25">
        <v>5</v>
      </c>
      <c r="F25">
        <v>5</v>
      </c>
      <c r="G25">
        <v>100</v>
      </c>
      <c r="H25">
        <v>0</v>
      </c>
      <c r="I25">
        <v>0</v>
      </c>
      <c r="J25">
        <v>0</v>
      </c>
      <c r="K25">
        <v>0</v>
      </c>
      <c r="L25">
        <v>0</v>
      </c>
      <c r="M25">
        <v>0</v>
      </c>
      <c r="N25">
        <v>0</v>
      </c>
      <c r="O25">
        <v>0</v>
      </c>
      <c r="P25">
        <v>0</v>
      </c>
      <c r="R25" s="214"/>
    </row>
    <row r="26" spans="1:18" x14ac:dyDescent="0.25">
      <c r="A26" t="s">
        <v>28</v>
      </c>
      <c r="B26">
        <v>31</v>
      </c>
      <c r="C26">
        <v>30</v>
      </c>
      <c r="D26" s="77">
        <v>96.77</v>
      </c>
      <c r="E26">
        <v>28</v>
      </c>
      <c r="F26">
        <v>27</v>
      </c>
      <c r="G26">
        <v>96.43</v>
      </c>
      <c r="H26">
        <v>3</v>
      </c>
      <c r="I26">
        <v>3</v>
      </c>
      <c r="J26">
        <v>100</v>
      </c>
      <c r="K26">
        <v>0</v>
      </c>
      <c r="L26">
        <v>0</v>
      </c>
      <c r="M26">
        <v>0</v>
      </c>
      <c r="N26">
        <v>0</v>
      </c>
      <c r="O26">
        <v>0</v>
      </c>
      <c r="P26">
        <v>0</v>
      </c>
      <c r="R26" s="214"/>
    </row>
    <row r="27" spans="1:18" x14ac:dyDescent="0.25">
      <c r="A27" t="s">
        <v>18</v>
      </c>
      <c r="B27">
        <v>25</v>
      </c>
      <c r="C27">
        <v>24</v>
      </c>
      <c r="D27" s="77">
        <v>96</v>
      </c>
      <c r="E27">
        <v>24</v>
      </c>
      <c r="F27">
        <v>24</v>
      </c>
      <c r="G27">
        <v>100</v>
      </c>
      <c r="H27">
        <v>1</v>
      </c>
      <c r="I27">
        <v>0</v>
      </c>
      <c r="J27">
        <v>0</v>
      </c>
      <c r="K27">
        <v>0</v>
      </c>
      <c r="L27">
        <v>0</v>
      </c>
      <c r="M27">
        <v>0</v>
      </c>
      <c r="N27">
        <v>0</v>
      </c>
      <c r="O27">
        <v>0</v>
      </c>
      <c r="P27">
        <v>0</v>
      </c>
      <c r="R27" s="214"/>
    </row>
    <row r="28" spans="1:18" x14ac:dyDescent="0.25">
      <c r="A28" t="s">
        <v>37</v>
      </c>
      <c r="B28">
        <v>43</v>
      </c>
      <c r="C28">
        <v>40</v>
      </c>
      <c r="D28" s="77">
        <v>93.02</v>
      </c>
      <c r="E28">
        <v>43</v>
      </c>
      <c r="F28">
        <v>40</v>
      </c>
      <c r="G28">
        <v>93.02</v>
      </c>
      <c r="H28">
        <v>0</v>
      </c>
      <c r="I28">
        <v>0</v>
      </c>
      <c r="J28">
        <v>0</v>
      </c>
      <c r="K28">
        <v>0</v>
      </c>
      <c r="L28">
        <v>0</v>
      </c>
      <c r="M28">
        <v>0</v>
      </c>
      <c r="N28">
        <v>0</v>
      </c>
      <c r="O28">
        <v>0</v>
      </c>
      <c r="P28">
        <v>0</v>
      </c>
      <c r="R28" s="214"/>
    </row>
    <row r="29" spans="1:18" x14ac:dyDescent="0.25">
      <c r="A29" t="s">
        <v>33</v>
      </c>
      <c r="B29">
        <v>9</v>
      </c>
      <c r="C29">
        <v>8</v>
      </c>
      <c r="D29" s="77">
        <v>88.89</v>
      </c>
      <c r="E29">
        <v>5</v>
      </c>
      <c r="F29">
        <v>5</v>
      </c>
      <c r="G29">
        <v>100</v>
      </c>
      <c r="H29">
        <v>4</v>
      </c>
      <c r="I29">
        <v>3</v>
      </c>
      <c r="J29">
        <v>75</v>
      </c>
      <c r="K29">
        <v>0</v>
      </c>
      <c r="L29">
        <v>0</v>
      </c>
      <c r="M29">
        <v>0</v>
      </c>
      <c r="N29">
        <v>0</v>
      </c>
      <c r="O29">
        <v>0</v>
      </c>
      <c r="P29">
        <v>0</v>
      </c>
      <c r="R29" s="215"/>
    </row>
    <row r="30" spans="1:18" x14ac:dyDescent="0.25">
      <c r="A30" t="s">
        <v>40</v>
      </c>
      <c r="B30">
        <v>19</v>
      </c>
      <c r="C30">
        <v>16</v>
      </c>
      <c r="D30" s="77">
        <v>84.21</v>
      </c>
      <c r="E30">
        <v>18</v>
      </c>
      <c r="F30">
        <v>15</v>
      </c>
      <c r="G30">
        <v>83.33</v>
      </c>
      <c r="H30">
        <v>1</v>
      </c>
      <c r="I30">
        <v>1</v>
      </c>
      <c r="J30">
        <v>100</v>
      </c>
      <c r="K30">
        <v>0</v>
      </c>
      <c r="L30">
        <v>0</v>
      </c>
      <c r="M30">
        <v>0</v>
      </c>
      <c r="N30">
        <v>0</v>
      </c>
      <c r="O30">
        <v>0</v>
      </c>
      <c r="P30">
        <v>0</v>
      </c>
      <c r="R30" s="215"/>
    </row>
    <row r="31" spans="1:18" x14ac:dyDescent="0.25">
      <c r="A31" t="s">
        <v>20</v>
      </c>
      <c r="B31">
        <v>16</v>
      </c>
      <c r="C31">
        <v>3</v>
      </c>
      <c r="D31" s="20">
        <v>18.75</v>
      </c>
      <c r="E31">
        <v>16</v>
      </c>
      <c r="F31">
        <v>3</v>
      </c>
      <c r="G31">
        <v>18.75</v>
      </c>
      <c r="H31">
        <v>0</v>
      </c>
      <c r="I31">
        <v>0</v>
      </c>
      <c r="J31">
        <v>0</v>
      </c>
      <c r="K31">
        <v>0</v>
      </c>
      <c r="L31">
        <v>0</v>
      </c>
      <c r="M31">
        <v>0</v>
      </c>
      <c r="N31">
        <v>0</v>
      </c>
      <c r="O31">
        <v>0</v>
      </c>
      <c r="P31">
        <v>0</v>
      </c>
      <c r="R31" s="215"/>
    </row>
    <row r="32" spans="1:18" x14ac:dyDescent="0.25">
      <c r="A32" t="s">
        <v>27</v>
      </c>
      <c r="B32">
        <v>27</v>
      </c>
      <c r="C32">
        <v>2</v>
      </c>
      <c r="D32" s="20">
        <v>7.41</v>
      </c>
      <c r="E32">
        <v>27</v>
      </c>
      <c r="F32">
        <v>2</v>
      </c>
      <c r="G32">
        <v>7.41</v>
      </c>
      <c r="H32">
        <v>0</v>
      </c>
      <c r="I32">
        <v>0</v>
      </c>
      <c r="J32">
        <v>0</v>
      </c>
      <c r="K32">
        <v>0</v>
      </c>
      <c r="L32">
        <v>0</v>
      </c>
      <c r="M32">
        <v>0</v>
      </c>
      <c r="N32">
        <v>0</v>
      </c>
      <c r="O32">
        <v>0</v>
      </c>
      <c r="P32">
        <v>0</v>
      </c>
      <c r="R32" s="215"/>
    </row>
    <row r="33" spans="1:18" x14ac:dyDescent="0.25">
      <c r="A33" t="s">
        <v>32</v>
      </c>
      <c r="B33">
        <v>20</v>
      </c>
      <c r="C33">
        <v>0</v>
      </c>
      <c r="D33" s="20">
        <v>0</v>
      </c>
      <c r="E33">
        <v>11</v>
      </c>
      <c r="F33">
        <v>0</v>
      </c>
      <c r="G33">
        <v>0</v>
      </c>
      <c r="H33">
        <v>9</v>
      </c>
      <c r="I33">
        <v>0</v>
      </c>
      <c r="J33">
        <v>0</v>
      </c>
      <c r="K33">
        <v>0</v>
      </c>
      <c r="L33">
        <v>0</v>
      </c>
      <c r="M33">
        <v>0</v>
      </c>
      <c r="N33">
        <v>0</v>
      </c>
      <c r="O33">
        <v>0</v>
      </c>
      <c r="P33">
        <v>0</v>
      </c>
      <c r="R33" s="215"/>
    </row>
    <row r="34" spans="1:18" x14ac:dyDescent="0.25">
      <c r="A34" t="s">
        <v>31</v>
      </c>
      <c r="B34">
        <v>16</v>
      </c>
      <c r="C34">
        <v>0</v>
      </c>
      <c r="D34" s="20">
        <v>0</v>
      </c>
      <c r="E34">
        <v>16</v>
      </c>
      <c r="F34">
        <v>0</v>
      </c>
      <c r="G34">
        <v>0</v>
      </c>
      <c r="H34">
        <v>0</v>
      </c>
      <c r="I34">
        <v>0</v>
      </c>
      <c r="J34">
        <v>0</v>
      </c>
      <c r="K34">
        <v>0</v>
      </c>
      <c r="L34">
        <v>0</v>
      </c>
      <c r="M34">
        <v>0</v>
      </c>
      <c r="N34">
        <v>0</v>
      </c>
      <c r="O34">
        <v>0</v>
      </c>
      <c r="P34">
        <v>0</v>
      </c>
      <c r="R34" s="215"/>
    </row>
    <row r="35" spans="1:18" x14ac:dyDescent="0.25">
      <c r="A35" t="s">
        <v>36</v>
      </c>
      <c r="B35">
        <v>4</v>
      </c>
      <c r="C35">
        <v>0</v>
      </c>
      <c r="D35" s="20">
        <v>0</v>
      </c>
      <c r="E35">
        <v>0</v>
      </c>
      <c r="F35">
        <v>0</v>
      </c>
      <c r="G35">
        <v>0</v>
      </c>
      <c r="H35">
        <v>4</v>
      </c>
      <c r="I35">
        <v>0</v>
      </c>
      <c r="J35">
        <v>0</v>
      </c>
      <c r="K35">
        <v>0</v>
      </c>
      <c r="L35">
        <v>0</v>
      </c>
      <c r="M35">
        <v>0</v>
      </c>
      <c r="N35">
        <v>0</v>
      </c>
      <c r="O35">
        <v>0</v>
      </c>
      <c r="P35">
        <v>0</v>
      </c>
      <c r="R35" s="215"/>
    </row>
    <row r="36" spans="1:18" x14ac:dyDescent="0.25">
      <c r="A36" t="s">
        <v>26</v>
      </c>
      <c r="B36">
        <v>2</v>
      </c>
      <c r="C36">
        <v>0</v>
      </c>
      <c r="D36" s="20">
        <v>0</v>
      </c>
      <c r="E36">
        <v>2</v>
      </c>
      <c r="F36">
        <v>0</v>
      </c>
      <c r="G36">
        <v>0</v>
      </c>
      <c r="H36">
        <v>0</v>
      </c>
      <c r="I36">
        <v>0</v>
      </c>
      <c r="J36">
        <v>0</v>
      </c>
      <c r="K36">
        <v>0</v>
      </c>
      <c r="L36">
        <v>0</v>
      </c>
      <c r="M36">
        <v>0</v>
      </c>
      <c r="N36">
        <v>0</v>
      </c>
      <c r="O36">
        <v>0</v>
      </c>
      <c r="P36">
        <v>0</v>
      </c>
      <c r="R36" s="215"/>
    </row>
    <row r="37" spans="1:18" x14ac:dyDescent="0.25">
      <c r="A37" t="s">
        <v>21</v>
      </c>
      <c r="B37">
        <v>1</v>
      </c>
      <c r="C37">
        <v>0</v>
      </c>
      <c r="D37" s="20">
        <v>0</v>
      </c>
      <c r="E37">
        <v>1</v>
      </c>
      <c r="F37">
        <v>0</v>
      </c>
      <c r="G37">
        <v>0</v>
      </c>
      <c r="H37">
        <v>0</v>
      </c>
      <c r="I37">
        <v>0</v>
      </c>
      <c r="J37">
        <v>0</v>
      </c>
      <c r="K37">
        <v>0</v>
      </c>
      <c r="L37">
        <v>0</v>
      </c>
      <c r="M37">
        <v>0</v>
      </c>
      <c r="N37">
        <v>0</v>
      </c>
      <c r="O37">
        <v>0</v>
      </c>
      <c r="P37">
        <v>0</v>
      </c>
      <c r="R37" s="215"/>
    </row>
    <row r="38" spans="1:18" x14ac:dyDescent="0.25">
      <c r="A38" t="s">
        <v>22</v>
      </c>
      <c r="B38">
        <v>1</v>
      </c>
      <c r="C38">
        <v>0</v>
      </c>
      <c r="D38" s="20">
        <v>0</v>
      </c>
      <c r="E38">
        <v>1</v>
      </c>
      <c r="F38">
        <v>0</v>
      </c>
      <c r="G38">
        <v>0</v>
      </c>
      <c r="H38">
        <v>0</v>
      </c>
      <c r="I38">
        <v>0</v>
      </c>
      <c r="J38">
        <v>0</v>
      </c>
      <c r="K38">
        <v>0</v>
      </c>
      <c r="L38">
        <v>0</v>
      </c>
      <c r="M38">
        <v>0</v>
      </c>
      <c r="N38">
        <v>0</v>
      </c>
      <c r="O38">
        <v>0</v>
      </c>
      <c r="P38">
        <v>0</v>
      </c>
      <c r="R38" s="215"/>
    </row>
    <row r="39" spans="1:18" x14ac:dyDescent="0.25">
      <c r="A39" t="s">
        <v>46</v>
      </c>
      <c r="B39">
        <v>1</v>
      </c>
      <c r="C39">
        <v>0</v>
      </c>
      <c r="D39" s="20">
        <v>0</v>
      </c>
      <c r="E39">
        <v>1</v>
      </c>
      <c r="F39">
        <v>0</v>
      </c>
      <c r="G39">
        <v>0</v>
      </c>
      <c r="H39">
        <v>0</v>
      </c>
      <c r="I39">
        <v>0</v>
      </c>
      <c r="J39">
        <v>0</v>
      </c>
      <c r="K39">
        <v>0</v>
      </c>
      <c r="L39">
        <v>0</v>
      </c>
      <c r="M39">
        <v>0</v>
      </c>
      <c r="N39">
        <v>0</v>
      </c>
      <c r="O39">
        <v>0</v>
      </c>
      <c r="P39">
        <v>0</v>
      </c>
      <c r="R39" s="215"/>
    </row>
    <row r="40" spans="1:18" x14ac:dyDescent="0.25">
      <c r="A40" t="s">
        <v>24</v>
      </c>
      <c r="B40">
        <v>0</v>
      </c>
      <c r="C40">
        <v>0</v>
      </c>
      <c r="D40" s="20">
        <v>0</v>
      </c>
      <c r="E40">
        <v>0</v>
      </c>
      <c r="F40">
        <v>0</v>
      </c>
      <c r="G40">
        <v>0</v>
      </c>
      <c r="H40">
        <v>0</v>
      </c>
      <c r="I40">
        <v>0</v>
      </c>
      <c r="J40">
        <v>0</v>
      </c>
      <c r="K40">
        <v>0</v>
      </c>
      <c r="L40">
        <v>0</v>
      </c>
      <c r="M40">
        <v>0</v>
      </c>
      <c r="N40">
        <v>0</v>
      </c>
      <c r="O40">
        <v>0</v>
      </c>
      <c r="P40">
        <v>0</v>
      </c>
      <c r="R40" s="215"/>
    </row>
    <row r="41" spans="1:18" x14ac:dyDescent="0.25">
      <c r="A41" t="s">
        <v>29</v>
      </c>
      <c r="B41">
        <v>0</v>
      </c>
      <c r="C41">
        <v>0</v>
      </c>
      <c r="D41" s="20">
        <v>0</v>
      </c>
      <c r="E41">
        <v>0</v>
      </c>
      <c r="F41">
        <v>0</v>
      </c>
      <c r="G41">
        <v>0</v>
      </c>
      <c r="H41">
        <v>0</v>
      </c>
      <c r="I41">
        <v>0</v>
      </c>
      <c r="J41">
        <v>0</v>
      </c>
      <c r="K41">
        <v>0</v>
      </c>
      <c r="L41">
        <v>0</v>
      </c>
      <c r="M41">
        <v>0</v>
      </c>
      <c r="N41">
        <v>0</v>
      </c>
      <c r="O41">
        <v>0</v>
      </c>
      <c r="P41">
        <v>0</v>
      </c>
      <c r="R41" s="215"/>
    </row>
    <row r="42" spans="1:18" x14ac:dyDescent="0.25">
      <c r="A42" t="s">
        <v>41</v>
      </c>
      <c r="B42">
        <v>0</v>
      </c>
      <c r="C42">
        <v>0</v>
      </c>
      <c r="D42" s="20">
        <v>0</v>
      </c>
      <c r="E42">
        <v>0</v>
      </c>
      <c r="F42">
        <v>0</v>
      </c>
      <c r="G42">
        <v>0</v>
      </c>
      <c r="H42">
        <v>0</v>
      </c>
      <c r="I42">
        <v>0</v>
      </c>
      <c r="J42">
        <v>0</v>
      </c>
      <c r="K42">
        <v>0</v>
      </c>
      <c r="L42">
        <v>0</v>
      </c>
      <c r="M42">
        <v>0</v>
      </c>
      <c r="N42">
        <v>0</v>
      </c>
      <c r="O42">
        <v>0</v>
      </c>
      <c r="P42">
        <v>0</v>
      </c>
      <c r="R42" s="215"/>
    </row>
    <row r="43" spans="1:18" x14ac:dyDescent="0.25">
      <c r="A43" t="s">
        <v>43</v>
      </c>
      <c r="B43">
        <v>0</v>
      </c>
      <c r="C43">
        <v>0</v>
      </c>
      <c r="D43" s="20">
        <v>0</v>
      </c>
      <c r="E43">
        <v>0</v>
      </c>
      <c r="F43">
        <v>0</v>
      </c>
      <c r="G43">
        <v>0</v>
      </c>
      <c r="H43">
        <v>0</v>
      </c>
      <c r="I43">
        <v>0</v>
      </c>
      <c r="J43">
        <v>0</v>
      </c>
      <c r="K43">
        <v>0</v>
      </c>
      <c r="L43">
        <v>0</v>
      </c>
      <c r="M43">
        <v>0</v>
      </c>
      <c r="N43">
        <v>0</v>
      </c>
      <c r="O43">
        <v>0</v>
      </c>
      <c r="P43">
        <v>0</v>
      </c>
      <c r="R43" s="215"/>
    </row>
    <row r="44" spans="1:18" x14ac:dyDescent="0.25">
      <c r="A44" t="s">
        <v>44</v>
      </c>
      <c r="B44">
        <v>0</v>
      </c>
      <c r="C44">
        <v>0</v>
      </c>
      <c r="D44" s="20">
        <v>0</v>
      </c>
      <c r="E44">
        <v>0</v>
      </c>
      <c r="F44">
        <v>0</v>
      </c>
      <c r="G44">
        <v>0</v>
      </c>
      <c r="H44">
        <v>0</v>
      </c>
      <c r="I44">
        <v>0</v>
      </c>
      <c r="J44">
        <v>0</v>
      </c>
      <c r="K44">
        <v>0</v>
      </c>
      <c r="L44">
        <v>0</v>
      </c>
      <c r="M44">
        <v>0</v>
      </c>
      <c r="N44">
        <v>0</v>
      </c>
      <c r="O44">
        <v>0</v>
      </c>
      <c r="P44">
        <v>0</v>
      </c>
      <c r="R44" s="215"/>
    </row>
    <row r="45" spans="1:18" x14ac:dyDescent="0.25">
      <c r="A45" t="s">
        <v>14</v>
      </c>
      <c r="B45">
        <v>408</v>
      </c>
      <c r="C45">
        <v>316</v>
      </c>
      <c r="D45" t="s">
        <v>748</v>
      </c>
      <c r="E45">
        <v>382</v>
      </c>
      <c r="F45">
        <v>305</v>
      </c>
      <c r="G45" t="s">
        <v>749</v>
      </c>
      <c r="H45">
        <v>26</v>
      </c>
      <c r="I45">
        <v>11</v>
      </c>
      <c r="J45" t="s">
        <v>750</v>
      </c>
      <c r="K45">
        <v>0</v>
      </c>
      <c r="L45">
        <v>0</v>
      </c>
      <c r="M45" t="s">
        <v>85</v>
      </c>
      <c r="N45">
        <v>0</v>
      </c>
      <c r="O45">
        <v>0</v>
      </c>
      <c r="P45" t="s">
        <v>85</v>
      </c>
    </row>
    <row r="49" spans="1:1" x14ac:dyDescent="0.25">
      <c r="A49" t="s">
        <v>564</v>
      </c>
    </row>
    <row r="50" spans="1:1" x14ac:dyDescent="0.25">
      <c r="A50" t="s">
        <v>609</v>
      </c>
    </row>
    <row r="51" spans="1:1" x14ac:dyDescent="0.25">
      <c r="A51" t="s">
        <v>610</v>
      </c>
    </row>
    <row r="52" spans="1:1" x14ac:dyDescent="0.25">
      <c r="A52" t="s">
        <v>611</v>
      </c>
    </row>
    <row r="54" spans="1:1" x14ac:dyDescent="0.25">
      <c r="A54" t="s">
        <v>612</v>
      </c>
    </row>
    <row r="55" spans="1:1" x14ac:dyDescent="0.25">
      <c r="A55" t="s">
        <v>613</v>
      </c>
    </row>
    <row r="56" spans="1:1" x14ac:dyDescent="0.25">
      <c r="A56" t="s">
        <v>614</v>
      </c>
    </row>
    <row r="58" spans="1:1" x14ac:dyDescent="0.25">
      <c r="A58" t="s">
        <v>615</v>
      </c>
    </row>
    <row r="59" spans="1:1" x14ac:dyDescent="0.25">
      <c r="A59" t="s">
        <v>701</v>
      </c>
    </row>
  </sheetData>
  <autoFilter ref="A14:P14"/>
  <hyperlinks>
    <hyperlink ref="A1" r:id="rId1"/>
  </hyperlink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1">
    <tabColor rgb="FF00B050"/>
  </sheetPr>
  <dimension ref="A1:Q55"/>
  <sheetViews>
    <sheetView topLeftCell="B14" zoomScale="110" zoomScaleNormal="110" workbookViewId="0">
      <selection activeCell="N14" sqref="N14:N42"/>
    </sheetView>
  </sheetViews>
  <sheetFormatPr defaultRowHeight="13.8" x14ac:dyDescent="0.25"/>
  <cols>
    <col min="1" max="1" width="53" customWidth="1"/>
    <col min="5" max="12" width="9" customWidth="1"/>
    <col min="15" max="15" width="16.09765625" bestFit="1" customWidth="1"/>
  </cols>
  <sheetData>
    <row r="1" spans="1:17" ht="14.25" x14ac:dyDescent="0.2">
      <c r="A1" s="66" t="s">
        <v>200</v>
      </c>
    </row>
    <row r="2" spans="1:17" x14ac:dyDescent="0.25">
      <c r="A2" t="s">
        <v>119</v>
      </c>
      <c r="N2" t="s">
        <v>421</v>
      </c>
      <c r="P2" t="s">
        <v>421</v>
      </c>
    </row>
    <row r="3" spans="1:17" x14ac:dyDescent="0.25">
      <c r="N3">
        <v>5</v>
      </c>
      <c r="O3" t="s">
        <v>658</v>
      </c>
      <c r="P3">
        <v>5</v>
      </c>
      <c r="Q3" t="s">
        <v>329</v>
      </c>
    </row>
    <row r="4" spans="1:17" x14ac:dyDescent="0.25">
      <c r="N4">
        <v>4</v>
      </c>
      <c r="O4" t="s">
        <v>262</v>
      </c>
      <c r="P4">
        <v>4</v>
      </c>
      <c r="Q4" t="s">
        <v>263</v>
      </c>
    </row>
    <row r="5" spans="1:17" x14ac:dyDescent="0.25">
      <c r="A5" t="s">
        <v>117</v>
      </c>
      <c r="C5" s="29" t="s">
        <v>0</v>
      </c>
      <c r="D5" s="29" t="s">
        <v>123</v>
      </c>
      <c r="N5">
        <v>3</v>
      </c>
      <c r="O5" t="s">
        <v>261</v>
      </c>
      <c r="P5">
        <v>3</v>
      </c>
      <c r="Q5" t="s">
        <v>262</v>
      </c>
    </row>
    <row r="6" spans="1:17" x14ac:dyDescent="0.25">
      <c r="A6" t="s">
        <v>118</v>
      </c>
      <c r="N6">
        <v>2</v>
      </c>
      <c r="O6" t="s">
        <v>322</v>
      </c>
      <c r="P6">
        <v>2</v>
      </c>
      <c r="Q6" t="s">
        <v>261</v>
      </c>
    </row>
    <row r="7" spans="1:17" x14ac:dyDescent="0.25">
      <c r="N7">
        <v>1</v>
      </c>
      <c r="O7" t="s">
        <v>659</v>
      </c>
      <c r="P7">
        <v>1</v>
      </c>
      <c r="Q7" t="s">
        <v>260</v>
      </c>
    </row>
    <row r="8" spans="1:17" x14ac:dyDescent="0.25">
      <c r="N8">
        <v>0</v>
      </c>
      <c r="P8">
        <v>0</v>
      </c>
    </row>
    <row r="11" spans="1:17" x14ac:dyDescent="0.25">
      <c r="L11" s="19"/>
    </row>
    <row r="12" spans="1:17" x14ac:dyDescent="0.25">
      <c r="A12" s="85"/>
      <c r="B12" t="s">
        <v>14</v>
      </c>
      <c r="E12" t="s">
        <v>160</v>
      </c>
      <c r="G12" t="s">
        <v>161</v>
      </c>
      <c r="I12" t="s">
        <v>162</v>
      </c>
      <c r="K12" t="s">
        <v>163</v>
      </c>
    </row>
    <row r="13" spans="1:17" x14ac:dyDescent="0.25">
      <c r="A13" s="41" t="s">
        <v>48</v>
      </c>
      <c r="B13" t="s">
        <v>15</v>
      </c>
      <c r="C13" t="s">
        <v>16</v>
      </c>
      <c r="D13" t="s">
        <v>97</v>
      </c>
      <c r="E13" t="s">
        <v>16</v>
      </c>
      <c r="F13" t="s">
        <v>97</v>
      </c>
      <c r="G13" t="s">
        <v>16</v>
      </c>
      <c r="H13" t="s">
        <v>97</v>
      </c>
      <c r="I13" t="s">
        <v>16</v>
      </c>
      <c r="J13" t="s">
        <v>97</v>
      </c>
      <c r="K13" t="s">
        <v>16</v>
      </c>
      <c r="L13" t="s">
        <v>97</v>
      </c>
      <c r="N13" s="41" t="s">
        <v>489</v>
      </c>
    </row>
    <row r="14" spans="1:17" x14ac:dyDescent="0.25">
      <c r="A14" s="40" t="s">
        <v>39</v>
      </c>
      <c r="B14" s="42">
        <v>701</v>
      </c>
      <c r="C14" s="42">
        <v>701</v>
      </c>
      <c r="D14" s="76">
        <v>100</v>
      </c>
      <c r="E14" s="42">
        <v>670</v>
      </c>
      <c r="F14" s="42">
        <v>95.58</v>
      </c>
      <c r="G14" s="40">
        <v>31</v>
      </c>
      <c r="H14" s="29">
        <v>4.42</v>
      </c>
      <c r="I14" s="29">
        <v>0</v>
      </c>
      <c r="J14" s="29">
        <v>0</v>
      </c>
      <c r="K14" s="29">
        <v>0</v>
      </c>
      <c r="L14" s="32">
        <v>0</v>
      </c>
      <c r="M14" s="85"/>
      <c r="N14" s="180"/>
    </row>
    <row r="15" spans="1:17" x14ac:dyDescent="0.25">
      <c r="A15" s="40" t="s">
        <v>22</v>
      </c>
      <c r="B15" s="42">
        <v>184</v>
      </c>
      <c r="C15" s="42">
        <v>184</v>
      </c>
      <c r="D15" s="76">
        <v>100</v>
      </c>
      <c r="E15" s="42">
        <v>184</v>
      </c>
      <c r="F15" s="42">
        <v>100</v>
      </c>
      <c r="G15" s="42">
        <v>0</v>
      </c>
      <c r="H15" s="29">
        <v>0</v>
      </c>
      <c r="I15" s="29">
        <v>0</v>
      </c>
      <c r="J15" s="29">
        <v>0</v>
      </c>
      <c r="K15" s="29">
        <v>0</v>
      </c>
      <c r="L15" s="32">
        <v>0</v>
      </c>
      <c r="M15" s="85"/>
      <c r="N15" s="180"/>
    </row>
    <row r="16" spans="1:17" x14ac:dyDescent="0.25">
      <c r="A16" s="40" t="s">
        <v>41</v>
      </c>
      <c r="B16" s="42">
        <v>160</v>
      </c>
      <c r="C16" s="42">
        <v>160</v>
      </c>
      <c r="D16" s="76">
        <v>100</v>
      </c>
      <c r="E16" s="42">
        <v>153</v>
      </c>
      <c r="F16" s="40">
        <v>95.63</v>
      </c>
      <c r="G16" s="40">
        <v>7</v>
      </c>
      <c r="H16" s="29">
        <v>4.38</v>
      </c>
      <c r="I16" s="29">
        <v>0</v>
      </c>
      <c r="J16" s="29">
        <v>0</v>
      </c>
      <c r="K16" s="29">
        <v>0</v>
      </c>
      <c r="L16" s="29">
        <v>0</v>
      </c>
      <c r="M16" s="85"/>
      <c r="N16" s="180"/>
    </row>
    <row r="17" spans="1:14" x14ac:dyDescent="0.25">
      <c r="A17" s="40" t="s">
        <v>26</v>
      </c>
      <c r="B17" s="42">
        <v>1261</v>
      </c>
      <c r="C17" s="42">
        <v>1259</v>
      </c>
      <c r="D17" s="76">
        <v>99.84</v>
      </c>
      <c r="E17" s="42">
        <v>1259</v>
      </c>
      <c r="F17" s="42">
        <v>99.84</v>
      </c>
      <c r="G17" s="40">
        <v>0</v>
      </c>
      <c r="H17" s="29">
        <v>0</v>
      </c>
      <c r="I17" s="29">
        <v>0</v>
      </c>
      <c r="J17" s="29">
        <v>0</v>
      </c>
      <c r="K17" s="29">
        <v>0</v>
      </c>
      <c r="L17" s="32">
        <v>0</v>
      </c>
      <c r="M17" s="85"/>
      <c r="N17" s="180"/>
    </row>
    <row r="18" spans="1:14" x14ac:dyDescent="0.25">
      <c r="A18" s="40" t="s">
        <v>20</v>
      </c>
      <c r="B18" s="42">
        <v>1594</v>
      </c>
      <c r="C18" s="42">
        <v>1591</v>
      </c>
      <c r="D18" s="76">
        <v>99.81</v>
      </c>
      <c r="E18" s="42">
        <v>1587</v>
      </c>
      <c r="F18" s="40">
        <v>99.56</v>
      </c>
      <c r="G18" s="42">
        <v>4</v>
      </c>
      <c r="H18" s="29">
        <v>0.25</v>
      </c>
      <c r="I18" s="29">
        <v>0</v>
      </c>
      <c r="J18" s="29">
        <v>0</v>
      </c>
      <c r="K18" s="29">
        <v>0</v>
      </c>
      <c r="L18" s="32">
        <v>0</v>
      </c>
      <c r="M18" s="85"/>
      <c r="N18" s="180"/>
    </row>
    <row r="19" spans="1:14" x14ac:dyDescent="0.25">
      <c r="A19" s="40" t="s">
        <v>25</v>
      </c>
      <c r="B19" s="42">
        <v>1870</v>
      </c>
      <c r="C19" s="42">
        <v>1864</v>
      </c>
      <c r="D19" s="76">
        <v>99.68</v>
      </c>
      <c r="E19" s="42">
        <v>1775</v>
      </c>
      <c r="F19" s="40">
        <v>94.92</v>
      </c>
      <c r="G19" s="42">
        <v>89</v>
      </c>
      <c r="H19" s="29">
        <v>4.76</v>
      </c>
      <c r="I19" s="29">
        <v>0</v>
      </c>
      <c r="J19" s="29">
        <v>0</v>
      </c>
      <c r="K19" s="29">
        <v>0</v>
      </c>
      <c r="L19" s="32">
        <v>0</v>
      </c>
      <c r="M19" s="85"/>
      <c r="N19" s="180"/>
    </row>
    <row r="20" spans="1:14" x14ac:dyDescent="0.25">
      <c r="A20" s="40" t="s">
        <v>33</v>
      </c>
      <c r="B20" s="42">
        <v>204</v>
      </c>
      <c r="C20" s="42">
        <v>203</v>
      </c>
      <c r="D20" s="76">
        <v>99.51</v>
      </c>
      <c r="E20" s="42">
        <v>108</v>
      </c>
      <c r="F20" s="42">
        <v>52.94</v>
      </c>
      <c r="G20" s="42">
        <v>95</v>
      </c>
      <c r="H20" s="29">
        <v>46.57</v>
      </c>
      <c r="I20" s="29">
        <v>0</v>
      </c>
      <c r="J20" s="29">
        <v>0</v>
      </c>
      <c r="K20" s="29">
        <v>0</v>
      </c>
      <c r="L20" s="32">
        <v>0</v>
      </c>
      <c r="M20" s="85"/>
      <c r="N20" s="180"/>
    </row>
    <row r="21" spans="1:14" x14ac:dyDescent="0.25">
      <c r="A21" s="40" t="s">
        <v>34</v>
      </c>
      <c r="B21" s="42">
        <v>1095</v>
      </c>
      <c r="C21" s="42">
        <v>1087</v>
      </c>
      <c r="D21" s="76">
        <v>99.27</v>
      </c>
      <c r="E21" s="42">
        <v>1071</v>
      </c>
      <c r="F21" s="40">
        <v>97.81</v>
      </c>
      <c r="G21" s="40">
        <v>16</v>
      </c>
      <c r="H21" s="32">
        <v>1.46</v>
      </c>
      <c r="I21" s="29">
        <v>0</v>
      </c>
      <c r="J21" s="29">
        <v>0</v>
      </c>
      <c r="K21" s="29">
        <v>0</v>
      </c>
      <c r="L21" s="32">
        <v>0</v>
      </c>
      <c r="M21" s="85"/>
      <c r="N21" s="180"/>
    </row>
    <row r="22" spans="1:14" x14ac:dyDescent="0.25">
      <c r="A22" s="40" t="s">
        <v>28</v>
      </c>
      <c r="B22" s="42">
        <v>1116</v>
      </c>
      <c r="C22" s="42">
        <v>1106</v>
      </c>
      <c r="D22" s="76">
        <v>99.1</v>
      </c>
      <c r="E22" s="42">
        <v>842</v>
      </c>
      <c r="F22" s="40">
        <v>75.45</v>
      </c>
      <c r="G22" s="42">
        <v>264</v>
      </c>
      <c r="H22" s="29">
        <v>23.66</v>
      </c>
      <c r="I22" s="29">
        <v>0</v>
      </c>
      <c r="J22" s="29">
        <v>0</v>
      </c>
      <c r="K22" s="29">
        <v>0</v>
      </c>
      <c r="L22" s="32">
        <v>0</v>
      </c>
      <c r="M22" s="85"/>
      <c r="N22" s="180"/>
    </row>
    <row r="23" spans="1:14" x14ac:dyDescent="0.25">
      <c r="A23" s="40" t="s">
        <v>24</v>
      </c>
      <c r="B23" s="42">
        <v>1499</v>
      </c>
      <c r="C23" s="42">
        <v>1480</v>
      </c>
      <c r="D23" s="76">
        <v>98.73</v>
      </c>
      <c r="E23" s="42">
        <v>1471</v>
      </c>
      <c r="F23" s="42">
        <v>98.13</v>
      </c>
      <c r="G23" s="42">
        <v>9</v>
      </c>
      <c r="H23" s="29">
        <v>0.6</v>
      </c>
      <c r="I23" s="29">
        <v>0</v>
      </c>
      <c r="J23" s="29">
        <v>0</v>
      </c>
      <c r="K23" s="29">
        <v>0</v>
      </c>
      <c r="L23" s="32">
        <v>0</v>
      </c>
      <c r="M23" s="85"/>
      <c r="N23" s="180"/>
    </row>
    <row r="24" spans="1:14" x14ac:dyDescent="0.25">
      <c r="A24" s="40" t="s">
        <v>21</v>
      </c>
      <c r="B24" s="79">
        <v>146</v>
      </c>
      <c r="C24" s="42">
        <v>143</v>
      </c>
      <c r="D24" s="76">
        <v>97.95</v>
      </c>
      <c r="E24" s="42">
        <v>141</v>
      </c>
      <c r="F24" s="40">
        <v>96.58</v>
      </c>
      <c r="G24" s="42">
        <v>2</v>
      </c>
      <c r="H24" s="29">
        <v>1.37</v>
      </c>
      <c r="I24" s="29">
        <v>0</v>
      </c>
      <c r="J24" s="29">
        <v>0</v>
      </c>
      <c r="K24" s="29">
        <v>0</v>
      </c>
      <c r="L24" s="29">
        <v>0</v>
      </c>
      <c r="M24" s="85"/>
      <c r="N24" s="180"/>
    </row>
    <row r="25" spans="1:14" x14ac:dyDescent="0.25">
      <c r="A25" s="40" t="s">
        <v>18</v>
      </c>
      <c r="B25" s="42">
        <v>2137</v>
      </c>
      <c r="C25" s="42">
        <v>2093</v>
      </c>
      <c r="D25" s="76">
        <v>97.94</v>
      </c>
      <c r="E25" s="42">
        <v>1603</v>
      </c>
      <c r="F25" s="40">
        <v>75.010000000000005</v>
      </c>
      <c r="G25" s="40">
        <v>490</v>
      </c>
      <c r="H25" s="29">
        <v>22.93</v>
      </c>
      <c r="I25" s="29">
        <v>0</v>
      </c>
      <c r="J25" s="29">
        <v>0</v>
      </c>
      <c r="K25" s="29">
        <v>0</v>
      </c>
      <c r="L25" s="32">
        <v>0</v>
      </c>
      <c r="M25" s="85"/>
      <c r="N25" s="180"/>
    </row>
    <row r="26" spans="1:14" x14ac:dyDescent="0.25">
      <c r="A26" s="40" t="s">
        <v>37</v>
      </c>
      <c r="B26" s="42">
        <v>2094</v>
      </c>
      <c r="C26" s="42">
        <v>2047</v>
      </c>
      <c r="D26" s="76">
        <v>97.76</v>
      </c>
      <c r="E26" s="42">
        <v>2009</v>
      </c>
      <c r="F26" s="40">
        <v>95.94</v>
      </c>
      <c r="G26" s="42">
        <v>38</v>
      </c>
      <c r="H26" s="29">
        <v>1.81</v>
      </c>
      <c r="I26" s="29">
        <v>0</v>
      </c>
      <c r="J26" s="29">
        <v>0</v>
      </c>
      <c r="K26" s="29">
        <v>0</v>
      </c>
      <c r="L26" s="29">
        <v>0</v>
      </c>
      <c r="M26" s="85"/>
      <c r="N26" s="180"/>
    </row>
    <row r="27" spans="1:14" x14ac:dyDescent="0.25">
      <c r="A27" s="40" t="s">
        <v>42</v>
      </c>
      <c r="B27" s="42">
        <v>1723</v>
      </c>
      <c r="C27" s="42">
        <v>1679</v>
      </c>
      <c r="D27" s="76">
        <v>97.45</v>
      </c>
      <c r="E27" s="42">
        <v>1676</v>
      </c>
      <c r="F27" s="42">
        <v>97.27</v>
      </c>
      <c r="G27" s="40">
        <v>3</v>
      </c>
      <c r="H27" s="29">
        <v>0.17</v>
      </c>
      <c r="I27" s="29">
        <v>0</v>
      </c>
      <c r="J27" s="29">
        <v>0</v>
      </c>
      <c r="K27" s="29">
        <v>0</v>
      </c>
      <c r="L27" s="32">
        <v>0</v>
      </c>
      <c r="M27" s="85"/>
      <c r="N27" s="180"/>
    </row>
    <row r="28" spans="1:14" x14ac:dyDescent="0.25">
      <c r="A28" s="40" t="s">
        <v>27</v>
      </c>
      <c r="B28" s="42">
        <v>1283</v>
      </c>
      <c r="C28" s="42">
        <v>1250</v>
      </c>
      <c r="D28" s="76">
        <v>97.43</v>
      </c>
      <c r="E28" s="42">
        <v>1248</v>
      </c>
      <c r="F28" s="42">
        <v>97.27</v>
      </c>
      <c r="G28" s="40">
        <v>2</v>
      </c>
      <c r="H28" s="29">
        <v>0.16</v>
      </c>
      <c r="I28" s="29">
        <v>0</v>
      </c>
      <c r="J28" s="29">
        <v>0</v>
      </c>
      <c r="K28" s="29">
        <v>0</v>
      </c>
      <c r="L28" s="32">
        <v>0</v>
      </c>
      <c r="M28" s="85"/>
      <c r="N28" s="180"/>
    </row>
    <row r="29" spans="1:14" x14ac:dyDescent="0.25">
      <c r="A29" s="40" t="s">
        <v>19</v>
      </c>
      <c r="B29" s="42">
        <v>678</v>
      </c>
      <c r="C29" s="42">
        <v>660</v>
      </c>
      <c r="D29" s="76">
        <v>97.35</v>
      </c>
      <c r="E29" s="42">
        <v>535</v>
      </c>
      <c r="F29" s="40">
        <v>78.91</v>
      </c>
      <c r="G29" s="42">
        <v>125</v>
      </c>
      <c r="H29" s="29">
        <v>18.440000000000001</v>
      </c>
      <c r="I29" s="29">
        <v>0</v>
      </c>
      <c r="J29" s="29">
        <v>0</v>
      </c>
      <c r="K29" s="29">
        <v>0</v>
      </c>
      <c r="L29" s="29">
        <v>0</v>
      </c>
      <c r="M29" s="85"/>
      <c r="N29" s="180"/>
    </row>
    <row r="30" spans="1:14" x14ac:dyDescent="0.25">
      <c r="A30" s="40" t="s">
        <v>45</v>
      </c>
      <c r="B30" s="42">
        <v>1327</v>
      </c>
      <c r="C30" s="42">
        <v>1281</v>
      </c>
      <c r="D30" s="76">
        <v>96.53</v>
      </c>
      <c r="E30" s="42">
        <v>1268</v>
      </c>
      <c r="F30" s="178">
        <v>95.55</v>
      </c>
      <c r="G30" s="42">
        <v>13</v>
      </c>
      <c r="H30" s="29">
        <v>0.98</v>
      </c>
      <c r="I30" s="29">
        <v>0</v>
      </c>
      <c r="J30" s="29">
        <v>0</v>
      </c>
      <c r="K30" s="29">
        <v>0</v>
      </c>
      <c r="L30" s="32">
        <v>0</v>
      </c>
      <c r="M30" s="85"/>
      <c r="N30" s="180"/>
    </row>
    <row r="31" spans="1:14" x14ac:dyDescent="0.25">
      <c r="A31" s="40" t="s">
        <v>46</v>
      </c>
      <c r="B31" s="42">
        <v>1598</v>
      </c>
      <c r="C31" s="42">
        <v>1540</v>
      </c>
      <c r="D31" s="76">
        <v>96.37</v>
      </c>
      <c r="E31" s="42">
        <v>1534</v>
      </c>
      <c r="F31" s="42">
        <v>95.99</v>
      </c>
      <c r="G31" s="40">
        <v>6</v>
      </c>
      <c r="H31" s="32">
        <v>0.38</v>
      </c>
      <c r="I31" s="29">
        <v>0</v>
      </c>
      <c r="J31" s="29">
        <v>0</v>
      </c>
      <c r="K31" s="29">
        <v>0</v>
      </c>
      <c r="L31" s="32">
        <v>0</v>
      </c>
      <c r="M31" s="85"/>
      <c r="N31" s="180"/>
    </row>
    <row r="32" spans="1:14" x14ac:dyDescent="0.25">
      <c r="A32" s="40" t="s">
        <v>40</v>
      </c>
      <c r="B32" s="42">
        <v>2788</v>
      </c>
      <c r="C32" s="42">
        <v>2682</v>
      </c>
      <c r="D32" s="76">
        <v>96.2</v>
      </c>
      <c r="E32" s="42">
        <v>2630</v>
      </c>
      <c r="F32" s="42">
        <v>94.33</v>
      </c>
      <c r="G32" s="42">
        <v>52</v>
      </c>
      <c r="H32" s="32">
        <v>1.87</v>
      </c>
      <c r="I32" s="29">
        <v>0</v>
      </c>
      <c r="J32" s="29">
        <v>0</v>
      </c>
      <c r="K32" s="29">
        <v>0</v>
      </c>
      <c r="L32" s="32">
        <v>0</v>
      </c>
      <c r="M32" s="85"/>
      <c r="N32" s="180"/>
    </row>
    <row r="33" spans="1:14" x14ac:dyDescent="0.25">
      <c r="A33" s="40" t="s">
        <v>38</v>
      </c>
      <c r="B33" s="42">
        <v>781</v>
      </c>
      <c r="C33" s="42">
        <v>751</v>
      </c>
      <c r="D33" s="76">
        <v>96.16</v>
      </c>
      <c r="E33" s="42">
        <v>739</v>
      </c>
      <c r="F33" s="40">
        <v>94.62</v>
      </c>
      <c r="G33" s="40">
        <v>12</v>
      </c>
      <c r="H33" s="29">
        <v>1.54</v>
      </c>
      <c r="I33" s="29">
        <v>0</v>
      </c>
      <c r="J33" s="29">
        <v>0</v>
      </c>
      <c r="K33" s="29">
        <v>0</v>
      </c>
      <c r="L33" s="32">
        <v>0</v>
      </c>
      <c r="M33" s="85"/>
      <c r="N33" s="180"/>
    </row>
    <row r="34" spans="1:14" x14ac:dyDescent="0.25">
      <c r="A34" s="40" t="s">
        <v>47</v>
      </c>
      <c r="B34" s="42">
        <v>2122</v>
      </c>
      <c r="C34" s="42">
        <v>2032</v>
      </c>
      <c r="D34" s="76">
        <v>95.76</v>
      </c>
      <c r="E34" s="42">
        <v>2002</v>
      </c>
      <c r="F34" s="42">
        <v>94.34</v>
      </c>
      <c r="G34" s="40">
        <v>30</v>
      </c>
      <c r="H34" s="29">
        <v>1.41</v>
      </c>
      <c r="I34" s="29">
        <v>0</v>
      </c>
      <c r="J34" s="29">
        <v>0</v>
      </c>
      <c r="K34" s="29">
        <v>0</v>
      </c>
      <c r="L34" s="32">
        <v>0</v>
      </c>
      <c r="M34" s="85"/>
      <c r="N34" s="180"/>
    </row>
    <row r="35" spans="1:14" x14ac:dyDescent="0.25">
      <c r="A35" s="40" t="s">
        <v>29</v>
      </c>
      <c r="B35" s="42">
        <v>1099</v>
      </c>
      <c r="C35" s="42">
        <v>1051</v>
      </c>
      <c r="D35" s="76">
        <v>95.63</v>
      </c>
      <c r="E35" s="42">
        <v>1051</v>
      </c>
      <c r="F35" s="42">
        <v>95.63</v>
      </c>
      <c r="G35" s="42">
        <v>0</v>
      </c>
      <c r="H35" s="29">
        <v>0</v>
      </c>
      <c r="I35" s="29">
        <v>0</v>
      </c>
      <c r="J35" s="29">
        <v>0</v>
      </c>
      <c r="K35" s="29">
        <v>0</v>
      </c>
      <c r="L35" s="32">
        <v>0</v>
      </c>
      <c r="M35" s="85"/>
      <c r="N35" s="180"/>
    </row>
    <row r="36" spans="1:14" x14ac:dyDescent="0.25">
      <c r="A36" s="40" t="s">
        <v>35</v>
      </c>
      <c r="B36" s="42">
        <v>2099</v>
      </c>
      <c r="C36" s="42">
        <v>2002</v>
      </c>
      <c r="D36" s="76">
        <v>95.38</v>
      </c>
      <c r="E36" s="42">
        <v>780</v>
      </c>
      <c r="F36" s="42">
        <v>37.159999999999997</v>
      </c>
      <c r="G36" s="42">
        <v>1222</v>
      </c>
      <c r="H36" s="29">
        <v>58.22</v>
      </c>
      <c r="I36" s="29">
        <v>0</v>
      </c>
      <c r="J36" s="29">
        <v>0</v>
      </c>
      <c r="K36" s="29">
        <v>0</v>
      </c>
      <c r="L36" s="32">
        <v>0</v>
      </c>
      <c r="M36" s="85"/>
      <c r="N36" s="180"/>
    </row>
    <row r="37" spans="1:14" x14ac:dyDescent="0.25">
      <c r="A37" s="40" t="s">
        <v>32</v>
      </c>
      <c r="B37" s="42">
        <v>1710</v>
      </c>
      <c r="C37" s="42">
        <v>1626</v>
      </c>
      <c r="D37" s="76">
        <v>95.09</v>
      </c>
      <c r="E37" s="42">
        <v>1316</v>
      </c>
      <c r="F37" s="40">
        <v>76.959999999999994</v>
      </c>
      <c r="G37" s="42">
        <v>310</v>
      </c>
      <c r="H37" s="29">
        <v>18.13</v>
      </c>
      <c r="I37" s="29">
        <v>0</v>
      </c>
      <c r="J37" s="29">
        <v>0</v>
      </c>
      <c r="K37" s="29">
        <v>0</v>
      </c>
      <c r="L37" s="32">
        <v>0</v>
      </c>
      <c r="M37" s="85"/>
      <c r="N37" s="180"/>
    </row>
    <row r="38" spans="1:14" x14ac:dyDescent="0.25">
      <c r="A38" s="40" t="s">
        <v>30</v>
      </c>
      <c r="B38" s="42">
        <v>3306</v>
      </c>
      <c r="C38" s="42">
        <v>3127</v>
      </c>
      <c r="D38" s="76">
        <v>94.59</v>
      </c>
      <c r="E38" s="42">
        <v>3097</v>
      </c>
      <c r="F38" s="40">
        <v>93.68</v>
      </c>
      <c r="G38" s="42">
        <v>30</v>
      </c>
      <c r="H38" s="29">
        <v>0.91</v>
      </c>
      <c r="I38" s="29">
        <v>0</v>
      </c>
      <c r="J38" s="29">
        <v>0</v>
      </c>
      <c r="K38" s="29">
        <v>0</v>
      </c>
      <c r="L38" s="32">
        <v>0</v>
      </c>
      <c r="M38" s="85"/>
      <c r="N38" s="180"/>
    </row>
    <row r="39" spans="1:14" x14ac:dyDescent="0.25">
      <c r="A39" s="40" t="s">
        <v>31</v>
      </c>
      <c r="B39" s="42">
        <v>2384</v>
      </c>
      <c r="C39" s="42">
        <v>2182</v>
      </c>
      <c r="D39" s="76">
        <v>91.53</v>
      </c>
      <c r="E39" s="42">
        <v>1156</v>
      </c>
      <c r="F39" s="40">
        <v>48.49</v>
      </c>
      <c r="G39" s="42">
        <v>1026</v>
      </c>
      <c r="H39" s="29">
        <v>43.04</v>
      </c>
      <c r="I39" s="29">
        <v>0</v>
      </c>
      <c r="J39" s="29">
        <v>0</v>
      </c>
      <c r="K39" s="29">
        <v>0</v>
      </c>
      <c r="L39" s="29">
        <v>0</v>
      </c>
      <c r="M39" s="85"/>
      <c r="N39" s="180"/>
    </row>
    <row r="40" spans="1:14" x14ac:dyDescent="0.25">
      <c r="A40" s="40" t="s">
        <v>36</v>
      </c>
      <c r="B40" s="42">
        <v>750</v>
      </c>
      <c r="C40" s="42">
        <v>634</v>
      </c>
      <c r="D40" s="21">
        <v>84.53</v>
      </c>
      <c r="E40" s="42">
        <v>21</v>
      </c>
      <c r="F40" s="42">
        <v>2.8</v>
      </c>
      <c r="G40" s="42">
        <v>613</v>
      </c>
      <c r="H40" s="32">
        <v>81.73</v>
      </c>
      <c r="I40" s="32">
        <v>0</v>
      </c>
      <c r="J40" s="29">
        <v>0</v>
      </c>
      <c r="K40" s="29">
        <v>0</v>
      </c>
      <c r="L40" s="32">
        <v>0</v>
      </c>
      <c r="M40" s="85"/>
      <c r="N40" s="163"/>
    </row>
    <row r="41" spans="1:14" x14ac:dyDescent="0.25">
      <c r="A41" s="40" t="s">
        <v>23</v>
      </c>
      <c r="B41" s="42">
        <v>2469</v>
      </c>
      <c r="C41" s="42">
        <v>1975</v>
      </c>
      <c r="D41" s="21">
        <v>79.989999999999995</v>
      </c>
      <c r="E41" s="42">
        <v>1097</v>
      </c>
      <c r="F41" s="40">
        <v>44.43</v>
      </c>
      <c r="G41" s="42">
        <v>878</v>
      </c>
      <c r="H41" s="29">
        <v>35.56</v>
      </c>
      <c r="I41" s="29">
        <v>0</v>
      </c>
      <c r="J41" s="29">
        <v>0</v>
      </c>
      <c r="K41" s="29">
        <v>0</v>
      </c>
      <c r="L41" s="32">
        <v>0</v>
      </c>
      <c r="M41" s="85"/>
      <c r="N41" s="163"/>
    </row>
    <row r="42" spans="1:14" x14ac:dyDescent="0.25">
      <c r="A42" s="40" t="s">
        <v>44</v>
      </c>
      <c r="B42" s="42">
        <v>1961</v>
      </c>
      <c r="C42" s="42">
        <v>1463</v>
      </c>
      <c r="D42" s="21">
        <v>74.599999999999994</v>
      </c>
      <c r="E42" s="42">
        <v>1140</v>
      </c>
      <c r="F42" s="42">
        <v>58.13</v>
      </c>
      <c r="G42" s="42">
        <v>323</v>
      </c>
      <c r="H42" s="32">
        <v>16.47</v>
      </c>
      <c r="I42" s="29">
        <v>0</v>
      </c>
      <c r="J42" s="29">
        <v>0</v>
      </c>
      <c r="K42" s="29">
        <v>0</v>
      </c>
      <c r="L42" s="32">
        <v>0</v>
      </c>
      <c r="M42" s="85"/>
      <c r="N42" s="163"/>
    </row>
    <row r="43" spans="1:14" x14ac:dyDescent="0.25">
      <c r="A43" s="40" t="s">
        <v>43</v>
      </c>
      <c r="B43" s="42">
        <v>0</v>
      </c>
      <c r="C43" s="42">
        <v>0</v>
      </c>
      <c r="D43" s="21">
        <v>0</v>
      </c>
      <c r="E43" s="42">
        <v>0</v>
      </c>
      <c r="F43" s="42">
        <v>0</v>
      </c>
      <c r="G43" s="40">
        <v>0</v>
      </c>
      <c r="H43" s="29">
        <v>0</v>
      </c>
      <c r="I43" s="29">
        <v>0</v>
      </c>
      <c r="J43" s="29">
        <v>0</v>
      </c>
      <c r="K43" s="29">
        <v>0</v>
      </c>
      <c r="L43" s="32">
        <v>0</v>
      </c>
      <c r="M43" s="85"/>
      <c r="N43" s="163"/>
    </row>
    <row r="44" spans="1:14" s="41" customFormat="1" x14ac:dyDescent="0.25">
      <c r="A44" s="40" t="s">
        <v>14</v>
      </c>
      <c r="B44" s="42">
        <v>42139</v>
      </c>
      <c r="C44" s="42">
        <v>39853</v>
      </c>
      <c r="D44" s="76" t="s">
        <v>745</v>
      </c>
      <c r="E44" s="42">
        <v>34163</v>
      </c>
      <c r="F44" s="40" t="s">
        <v>746</v>
      </c>
      <c r="G44" s="42">
        <v>5690</v>
      </c>
      <c r="H44" s="29" t="s">
        <v>747</v>
      </c>
      <c r="I44" s="29">
        <v>0</v>
      </c>
      <c r="J44" s="29" t="s">
        <v>85</v>
      </c>
      <c r="K44" s="29">
        <v>0</v>
      </c>
      <c r="L44" s="29" t="s">
        <v>85</v>
      </c>
      <c r="M44" s="85"/>
    </row>
    <row r="45" spans="1:14" s="41" customFormat="1" x14ac:dyDescent="0.25">
      <c r="B45" s="42"/>
      <c r="C45" s="42"/>
      <c r="D45" s="40"/>
      <c r="E45" s="42"/>
      <c r="F45" s="40"/>
      <c r="G45" s="42"/>
      <c r="H45" s="29"/>
      <c r="I45" s="29"/>
      <c r="J45" s="29"/>
      <c r="K45" s="29"/>
      <c r="L45" s="32"/>
      <c r="M45" s="85"/>
    </row>
    <row r="46" spans="1:14" s="41" customFormat="1" x14ac:dyDescent="0.25">
      <c r="B46" s="42"/>
      <c r="C46" s="42"/>
      <c r="D46" s="40"/>
      <c r="E46" s="42"/>
      <c r="F46" s="42"/>
      <c r="G46" s="42"/>
      <c r="H46" s="29"/>
      <c r="I46" s="29"/>
      <c r="J46" s="29"/>
      <c r="K46" s="29"/>
      <c r="L46" s="32"/>
      <c r="M46" s="85"/>
    </row>
    <row r="48" spans="1:14" x14ac:dyDescent="0.25">
      <c r="A48" t="s">
        <v>564</v>
      </c>
    </row>
    <row r="49" spans="1:1" x14ac:dyDescent="0.25">
      <c r="A49" t="s">
        <v>631</v>
      </c>
    </row>
    <row r="50" spans="1:1" x14ac:dyDescent="0.25">
      <c r="A50" t="s">
        <v>632</v>
      </c>
    </row>
    <row r="51" spans="1:1" x14ac:dyDescent="0.25">
      <c r="A51" t="s">
        <v>633</v>
      </c>
    </row>
    <row r="52" spans="1:1" x14ac:dyDescent="0.25">
      <c r="A52" t="s">
        <v>634</v>
      </c>
    </row>
    <row r="53" spans="1:1" x14ac:dyDescent="0.25">
      <c r="A53" t="s">
        <v>635</v>
      </c>
    </row>
    <row r="54" spans="1:1" x14ac:dyDescent="0.25">
      <c r="A54" t="s">
        <v>636</v>
      </c>
    </row>
    <row r="55" spans="1:1" x14ac:dyDescent="0.25">
      <c r="A55" t="s">
        <v>701</v>
      </c>
    </row>
  </sheetData>
  <autoFilter ref="A13:L13">
    <sortState ref="A14:L43">
      <sortCondition descending="1" ref="D13"/>
    </sortState>
  </autoFilter>
  <hyperlinks>
    <hyperlink ref="A1" r:id="rId1"/>
  </hyperlinks>
  <pageMargins left="0.7" right="0.7" top="0.75" bottom="0.75" header="0.3" footer="0.3"/>
  <pageSetup paperSize="9" orientation="portrait"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2">
    <tabColor rgb="FF00B050"/>
  </sheetPr>
  <dimension ref="A1:AD49"/>
  <sheetViews>
    <sheetView topLeftCell="R19" workbookViewId="0">
      <selection activeCell="AD15" sqref="AD15:AD44"/>
    </sheetView>
  </sheetViews>
  <sheetFormatPr defaultRowHeight="13.8" x14ac:dyDescent="0.25"/>
  <cols>
    <col min="1" max="1" width="50.69921875" hidden="1" customWidth="1"/>
    <col min="2" max="2" width="15.296875" hidden="1" customWidth="1"/>
    <col min="3" max="3" width="5.3984375" hidden="1" customWidth="1"/>
    <col min="4" max="4" width="6" hidden="1" customWidth="1"/>
    <col min="5" max="5" width="12.5" hidden="1" customWidth="1"/>
    <col min="6" max="6" width="5.8984375" hidden="1" customWidth="1"/>
    <col min="7" max="17" width="0" hidden="1" customWidth="1"/>
    <col min="19" max="19" width="49.69921875" bestFit="1" customWidth="1"/>
    <col min="20" max="20" width="14.69921875" bestFit="1" customWidth="1"/>
    <col min="21" max="21" width="16.3984375" bestFit="1" customWidth="1"/>
    <col min="22" max="22" width="15.8984375" bestFit="1" customWidth="1"/>
    <col min="23" max="23" width="12" customWidth="1"/>
    <col min="24" max="24" width="9.796875" customWidth="1"/>
  </cols>
  <sheetData>
    <row r="1" spans="1:30" x14ac:dyDescent="0.25">
      <c r="S1" s="66" t="s">
        <v>640</v>
      </c>
    </row>
    <row r="2" spans="1:30" s="41" customFormat="1" x14ac:dyDescent="0.25">
      <c r="S2" s="66"/>
    </row>
    <row r="3" spans="1:30" x14ac:dyDescent="0.25">
      <c r="S3" s="187" t="s">
        <v>486</v>
      </c>
      <c r="W3" s="20" t="s">
        <v>487</v>
      </c>
      <c r="Y3" t="s">
        <v>473</v>
      </c>
      <c r="Z3" t="s">
        <v>474</v>
      </c>
      <c r="AA3" t="s">
        <v>481</v>
      </c>
      <c r="AB3" t="s">
        <v>474</v>
      </c>
    </row>
    <row r="4" spans="1:30" x14ac:dyDescent="0.25">
      <c r="S4" t="s">
        <v>472</v>
      </c>
      <c r="Y4" t="s">
        <v>475</v>
      </c>
      <c r="Z4" t="s">
        <v>476</v>
      </c>
      <c r="AA4" t="s">
        <v>482</v>
      </c>
      <c r="AB4" t="s">
        <v>476</v>
      </c>
    </row>
    <row r="5" spans="1:30" x14ac:dyDescent="0.25">
      <c r="Y5" t="s">
        <v>477</v>
      </c>
      <c r="Z5" t="s">
        <v>478</v>
      </c>
      <c r="AA5" t="s">
        <v>483</v>
      </c>
      <c r="AB5" t="s">
        <v>478</v>
      </c>
    </row>
    <row r="6" spans="1:30" x14ac:dyDescent="0.25">
      <c r="Y6" t="s">
        <v>479</v>
      </c>
      <c r="Z6" t="s">
        <v>480</v>
      </c>
      <c r="AA6" t="s">
        <v>484</v>
      </c>
      <c r="AB6" t="s">
        <v>480</v>
      </c>
    </row>
    <row r="7" spans="1:30" x14ac:dyDescent="0.25">
      <c r="Y7" t="s">
        <v>279</v>
      </c>
      <c r="Z7" t="s">
        <v>55</v>
      </c>
      <c r="AA7" t="s">
        <v>485</v>
      </c>
      <c r="AB7" t="s">
        <v>55</v>
      </c>
    </row>
    <row r="8" spans="1:30" s="41" customFormat="1" x14ac:dyDescent="0.25"/>
    <row r="9" spans="1:30" s="41" customFormat="1" x14ac:dyDescent="0.25"/>
    <row r="12" spans="1:30" x14ac:dyDescent="0.25">
      <c r="B12" s="41"/>
      <c r="C12" s="41"/>
      <c r="D12" s="41"/>
      <c r="E12" s="41"/>
      <c r="F12" s="41"/>
      <c r="T12" s="41" t="s">
        <v>660</v>
      </c>
      <c r="U12" s="41" t="s">
        <v>662</v>
      </c>
      <c r="V12" s="41" t="s">
        <v>663</v>
      </c>
      <c r="W12" s="41" t="s">
        <v>665</v>
      </c>
      <c r="X12" s="41" t="s">
        <v>50</v>
      </c>
    </row>
    <row r="13" spans="1:30" x14ac:dyDescent="0.25">
      <c r="B13" t="s">
        <v>80</v>
      </c>
      <c r="E13" t="s">
        <v>160</v>
      </c>
      <c r="H13" t="s">
        <v>161</v>
      </c>
      <c r="K13" t="s">
        <v>162</v>
      </c>
      <c r="N13" t="s">
        <v>163</v>
      </c>
      <c r="T13" s="41" t="s">
        <v>661</v>
      </c>
      <c r="U13" s="41"/>
      <c r="V13" s="41" t="s">
        <v>664</v>
      </c>
      <c r="W13" s="41" t="s">
        <v>666</v>
      </c>
      <c r="X13" s="41"/>
    </row>
    <row r="14" spans="1:30" x14ac:dyDescent="0.25">
      <c r="A14" t="s">
        <v>48</v>
      </c>
      <c r="B14" t="s">
        <v>15</v>
      </c>
      <c r="C14" t="s">
        <v>16</v>
      </c>
      <c r="D14" t="s">
        <v>97</v>
      </c>
      <c r="E14" t="s">
        <v>15</v>
      </c>
      <c r="F14" t="s">
        <v>16</v>
      </c>
      <c r="G14" t="s">
        <v>97</v>
      </c>
      <c r="H14" t="s">
        <v>15</v>
      </c>
      <c r="I14" t="s">
        <v>16</v>
      </c>
      <c r="J14" t="s">
        <v>97</v>
      </c>
      <c r="K14" t="s">
        <v>15</v>
      </c>
      <c r="L14" t="s">
        <v>16</v>
      </c>
      <c r="M14" t="s">
        <v>97</v>
      </c>
      <c r="N14" t="s">
        <v>15</v>
      </c>
      <c r="O14" t="s">
        <v>16</v>
      </c>
      <c r="P14" t="s">
        <v>97</v>
      </c>
      <c r="S14" s="41" t="s">
        <v>48</v>
      </c>
      <c r="W14" t="s">
        <v>408</v>
      </c>
      <c r="AD14" t="s">
        <v>488</v>
      </c>
    </row>
    <row r="15" spans="1:30" x14ac:dyDescent="0.25">
      <c r="A15" t="s">
        <v>30</v>
      </c>
      <c r="B15">
        <v>173</v>
      </c>
      <c r="C15">
        <v>173</v>
      </c>
      <c r="D15">
        <v>100</v>
      </c>
      <c r="E15">
        <v>173</v>
      </c>
      <c r="F15" s="201">
        <v>173</v>
      </c>
      <c r="G15">
        <v>100</v>
      </c>
      <c r="H15" s="37">
        <v>0</v>
      </c>
      <c r="I15">
        <v>0</v>
      </c>
      <c r="J15">
        <v>0</v>
      </c>
      <c r="K15">
        <v>0</v>
      </c>
      <c r="L15">
        <v>0</v>
      </c>
      <c r="M15">
        <v>0</v>
      </c>
      <c r="N15">
        <v>0</v>
      </c>
      <c r="O15">
        <v>0</v>
      </c>
      <c r="P15">
        <v>0</v>
      </c>
      <c r="S15" t="s">
        <v>32</v>
      </c>
      <c r="T15">
        <v>197</v>
      </c>
      <c r="U15">
        <v>60</v>
      </c>
      <c r="V15">
        <v>197</v>
      </c>
      <c r="W15">
        <v>197</v>
      </c>
      <c r="X15" s="77">
        <v>100</v>
      </c>
      <c r="AD15" s="182"/>
    </row>
    <row r="16" spans="1:30" x14ac:dyDescent="0.25">
      <c r="A16" t="s">
        <v>29</v>
      </c>
      <c r="B16">
        <v>166</v>
      </c>
      <c r="C16">
        <v>166</v>
      </c>
      <c r="D16">
        <v>100</v>
      </c>
      <c r="E16">
        <v>166</v>
      </c>
      <c r="F16" s="201">
        <v>166</v>
      </c>
      <c r="G16">
        <v>100</v>
      </c>
      <c r="H16" s="37">
        <v>0</v>
      </c>
      <c r="I16">
        <v>0</v>
      </c>
      <c r="J16">
        <v>0</v>
      </c>
      <c r="K16">
        <v>0</v>
      </c>
      <c r="L16">
        <v>0</v>
      </c>
      <c r="M16">
        <v>0</v>
      </c>
      <c r="N16">
        <v>0</v>
      </c>
      <c r="O16">
        <v>0</v>
      </c>
      <c r="P16">
        <v>0</v>
      </c>
      <c r="S16" t="s">
        <v>30</v>
      </c>
      <c r="T16">
        <v>172</v>
      </c>
      <c r="U16">
        <v>52</v>
      </c>
      <c r="V16">
        <v>172</v>
      </c>
      <c r="W16">
        <v>172</v>
      </c>
      <c r="X16" s="77">
        <v>100</v>
      </c>
      <c r="AD16" s="182"/>
    </row>
    <row r="17" spans="1:30" x14ac:dyDescent="0.25">
      <c r="A17" t="s">
        <v>34</v>
      </c>
      <c r="B17">
        <v>141</v>
      </c>
      <c r="C17">
        <v>141</v>
      </c>
      <c r="D17">
        <v>100</v>
      </c>
      <c r="E17">
        <v>141</v>
      </c>
      <c r="F17" s="201">
        <v>141</v>
      </c>
      <c r="G17">
        <v>100</v>
      </c>
      <c r="H17" s="37">
        <v>0</v>
      </c>
      <c r="I17">
        <v>0</v>
      </c>
      <c r="J17">
        <v>0</v>
      </c>
      <c r="K17">
        <v>0</v>
      </c>
      <c r="L17">
        <v>0</v>
      </c>
      <c r="M17">
        <v>0</v>
      </c>
      <c r="N17">
        <v>0</v>
      </c>
      <c r="O17">
        <v>0</v>
      </c>
      <c r="P17">
        <v>0</v>
      </c>
      <c r="S17" t="s">
        <v>29</v>
      </c>
      <c r="T17">
        <v>166</v>
      </c>
      <c r="U17">
        <v>50</v>
      </c>
      <c r="V17">
        <v>166</v>
      </c>
      <c r="W17">
        <v>166</v>
      </c>
      <c r="X17" s="77">
        <v>100</v>
      </c>
      <c r="AD17" s="182"/>
    </row>
    <row r="18" spans="1:30" x14ac:dyDescent="0.25">
      <c r="A18" t="s">
        <v>39</v>
      </c>
      <c r="B18">
        <v>86</v>
      </c>
      <c r="C18">
        <v>86</v>
      </c>
      <c r="D18">
        <v>100</v>
      </c>
      <c r="E18">
        <v>86</v>
      </c>
      <c r="F18" s="201">
        <v>86</v>
      </c>
      <c r="G18">
        <v>100</v>
      </c>
      <c r="H18" s="37">
        <v>0</v>
      </c>
      <c r="I18">
        <v>0</v>
      </c>
      <c r="J18">
        <v>0</v>
      </c>
      <c r="K18">
        <v>0</v>
      </c>
      <c r="L18">
        <v>0</v>
      </c>
      <c r="M18">
        <v>0</v>
      </c>
      <c r="N18">
        <v>0</v>
      </c>
      <c r="O18">
        <v>0</v>
      </c>
      <c r="P18">
        <v>0</v>
      </c>
      <c r="S18" t="s">
        <v>37</v>
      </c>
      <c r="T18">
        <v>159</v>
      </c>
      <c r="U18">
        <v>48</v>
      </c>
      <c r="V18">
        <v>159</v>
      </c>
      <c r="W18">
        <v>159</v>
      </c>
      <c r="X18" s="77">
        <v>100</v>
      </c>
      <c r="AD18" s="182"/>
    </row>
    <row r="19" spans="1:30" x14ac:dyDescent="0.25">
      <c r="A19" t="s">
        <v>26</v>
      </c>
      <c r="B19">
        <v>51</v>
      </c>
      <c r="C19">
        <v>51</v>
      </c>
      <c r="D19">
        <v>100</v>
      </c>
      <c r="E19">
        <v>51</v>
      </c>
      <c r="F19" s="201">
        <v>51</v>
      </c>
      <c r="G19">
        <v>100</v>
      </c>
      <c r="H19" s="37">
        <v>0</v>
      </c>
      <c r="I19">
        <v>0</v>
      </c>
      <c r="J19">
        <v>0</v>
      </c>
      <c r="K19">
        <v>0</v>
      </c>
      <c r="L19">
        <v>0</v>
      </c>
      <c r="M19">
        <v>0</v>
      </c>
      <c r="N19">
        <v>0</v>
      </c>
      <c r="O19">
        <v>0</v>
      </c>
      <c r="P19">
        <v>0</v>
      </c>
      <c r="S19" t="s">
        <v>31</v>
      </c>
      <c r="T19">
        <v>116</v>
      </c>
      <c r="U19">
        <v>35</v>
      </c>
      <c r="V19">
        <v>116</v>
      </c>
      <c r="W19">
        <v>116</v>
      </c>
      <c r="X19" s="77">
        <v>100</v>
      </c>
      <c r="AD19" s="182"/>
    </row>
    <row r="20" spans="1:30" x14ac:dyDescent="0.25">
      <c r="A20" t="s">
        <v>23</v>
      </c>
      <c r="B20">
        <v>42</v>
      </c>
      <c r="C20">
        <v>42</v>
      </c>
      <c r="D20">
        <v>100</v>
      </c>
      <c r="E20">
        <v>41</v>
      </c>
      <c r="F20" s="201">
        <v>41</v>
      </c>
      <c r="G20">
        <v>100</v>
      </c>
      <c r="H20" s="37">
        <v>1</v>
      </c>
      <c r="I20">
        <v>1</v>
      </c>
      <c r="J20">
        <v>100</v>
      </c>
      <c r="K20">
        <v>0</v>
      </c>
      <c r="L20">
        <v>0</v>
      </c>
      <c r="M20">
        <v>0</v>
      </c>
      <c r="N20">
        <v>0</v>
      </c>
      <c r="O20">
        <v>0</v>
      </c>
      <c r="P20">
        <v>0</v>
      </c>
      <c r="S20" t="s">
        <v>27</v>
      </c>
      <c r="T20">
        <v>102</v>
      </c>
      <c r="U20">
        <v>31</v>
      </c>
      <c r="V20">
        <v>102</v>
      </c>
      <c r="W20">
        <v>102</v>
      </c>
      <c r="X20" s="77">
        <v>100</v>
      </c>
      <c r="AD20" s="182"/>
    </row>
    <row r="21" spans="1:30" x14ac:dyDescent="0.25">
      <c r="A21" t="s">
        <v>24</v>
      </c>
      <c r="B21">
        <v>38</v>
      </c>
      <c r="C21">
        <v>38</v>
      </c>
      <c r="D21">
        <v>100</v>
      </c>
      <c r="E21">
        <v>38</v>
      </c>
      <c r="F21" s="201">
        <v>38</v>
      </c>
      <c r="G21">
        <v>100</v>
      </c>
      <c r="H21" s="37">
        <v>0</v>
      </c>
      <c r="I21">
        <v>0</v>
      </c>
      <c r="J21">
        <v>0</v>
      </c>
      <c r="K21">
        <v>0</v>
      </c>
      <c r="L21">
        <v>0</v>
      </c>
      <c r="M21">
        <v>0</v>
      </c>
      <c r="N21">
        <v>0</v>
      </c>
      <c r="O21">
        <v>0</v>
      </c>
      <c r="P21">
        <v>0</v>
      </c>
      <c r="S21" t="s">
        <v>39</v>
      </c>
      <c r="T21">
        <v>86</v>
      </c>
      <c r="U21">
        <v>26</v>
      </c>
      <c r="V21">
        <v>86</v>
      </c>
      <c r="W21">
        <v>86</v>
      </c>
      <c r="X21" s="77">
        <v>100</v>
      </c>
      <c r="AD21" s="182"/>
    </row>
    <row r="22" spans="1:30" x14ac:dyDescent="0.25">
      <c r="A22" t="s">
        <v>25</v>
      </c>
      <c r="B22">
        <v>30</v>
      </c>
      <c r="C22">
        <v>30</v>
      </c>
      <c r="D22">
        <v>100</v>
      </c>
      <c r="E22">
        <v>30</v>
      </c>
      <c r="F22" s="201">
        <v>30</v>
      </c>
      <c r="G22">
        <v>100</v>
      </c>
      <c r="H22" s="37">
        <v>0</v>
      </c>
      <c r="I22">
        <v>0</v>
      </c>
      <c r="J22">
        <v>0</v>
      </c>
      <c r="K22">
        <v>0</v>
      </c>
      <c r="L22">
        <v>0</v>
      </c>
      <c r="M22">
        <v>0</v>
      </c>
      <c r="N22">
        <v>0</v>
      </c>
      <c r="O22">
        <v>0</v>
      </c>
      <c r="P22">
        <v>0</v>
      </c>
      <c r="S22" t="s">
        <v>19</v>
      </c>
      <c r="T22">
        <v>67</v>
      </c>
      <c r="U22">
        <v>21</v>
      </c>
      <c r="V22">
        <v>67</v>
      </c>
      <c r="W22">
        <v>67</v>
      </c>
      <c r="X22" s="77">
        <v>100</v>
      </c>
      <c r="AD22" s="182"/>
    </row>
    <row r="23" spans="1:30" x14ac:dyDescent="0.25">
      <c r="A23" t="s">
        <v>18</v>
      </c>
      <c r="B23">
        <v>29</v>
      </c>
      <c r="C23">
        <v>29</v>
      </c>
      <c r="D23">
        <v>100</v>
      </c>
      <c r="E23">
        <v>29</v>
      </c>
      <c r="F23" s="201">
        <v>29</v>
      </c>
      <c r="G23">
        <v>100</v>
      </c>
      <c r="H23" s="37">
        <v>0</v>
      </c>
      <c r="I23">
        <v>0</v>
      </c>
      <c r="J23">
        <v>0</v>
      </c>
      <c r="K23">
        <v>0</v>
      </c>
      <c r="L23">
        <v>0</v>
      </c>
      <c r="M23">
        <v>0</v>
      </c>
      <c r="N23">
        <v>0</v>
      </c>
      <c r="O23">
        <v>0</v>
      </c>
      <c r="P23">
        <v>0</v>
      </c>
      <c r="S23" t="s">
        <v>26</v>
      </c>
      <c r="T23">
        <v>51</v>
      </c>
      <c r="U23">
        <v>16</v>
      </c>
      <c r="V23">
        <v>51</v>
      </c>
      <c r="W23">
        <v>51</v>
      </c>
      <c r="X23" s="77">
        <v>100</v>
      </c>
      <c r="AD23" s="182"/>
    </row>
    <row r="24" spans="1:30" x14ac:dyDescent="0.25">
      <c r="A24" t="s">
        <v>20</v>
      </c>
      <c r="B24">
        <v>20</v>
      </c>
      <c r="C24">
        <v>20</v>
      </c>
      <c r="D24">
        <v>100</v>
      </c>
      <c r="E24">
        <v>20</v>
      </c>
      <c r="F24" s="201">
        <v>20</v>
      </c>
      <c r="G24">
        <v>100</v>
      </c>
      <c r="H24" s="37">
        <v>0</v>
      </c>
      <c r="I24">
        <v>0</v>
      </c>
      <c r="J24">
        <v>0</v>
      </c>
      <c r="K24">
        <v>0</v>
      </c>
      <c r="L24">
        <v>0</v>
      </c>
      <c r="M24">
        <v>0</v>
      </c>
      <c r="N24">
        <v>0</v>
      </c>
      <c r="O24">
        <v>0</v>
      </c>
      <c r="P24">
        <v>0</v>
      </c>
      <c r="S24" t="s">
        <v>23</v>
      </c>
      <c r="T24">
        <v>42</v>
      </c>
      <c r="U24">
        <v>13</v>
      </c>
      <c r="V24">
        <v>42</v>
      </c>
      <c r="W24">
        <v>42</v>
      </c>
      <c r="X24" s="77">
        <v>100</v>
      </c>
      <c r="AD24" s="182"/>
    </row>
    <row r="25" spans="1:30" x14ac:dyDescent="0.25">
      <c r="A25" t="s">
        <v>46</v>
      </c>
      <c r="B25">
        <v>8</v>
      </c>
      <c r="C25">
        <v>8</v>
      </c>
      <c r="D25">
        <v>100</v>
      </c>
      <c r="E25">
        <v>8</v>
      </c>
      <c r="F25" s="201">
        <v>8</v>
      </c>
      <c r="G25">
        <v>100</v>
      </c>
      <c r="H25" s="37">
        <v>0</v>
      </c>
      <c r="I25">
        <v>0</v>
      </c>
      <c r="J25">
        <v>0</v>
      </c>
      <c r="K25">
        <v>0</v>
      </c>
      <c r="L25">
        <v>0</v>
      </c>
      <c r="M25">
        <v>0</v>
      </c>
      <c r="N25">
        <v>0</v>
      </c>
      <c r="O25">
        <v>0</v>
      </c>
      <c r="P25">
        <v>0</v>
      </c>
      <c r="S25" t="s">
        <v>24</v>
      </c>
      <c r="T25">
        <v>39</v>
      </c>
      <c r="U25">
        <v>12</v>
      </c>
      <c r="V25">
        <v>39</v>
      </c>
      <c r="W25">
        <v>39</v>
      </c>
      <c r="X25" s="77">
        <v>100</v>
      </c>
      <c r="AD25" s="182"/>
    </row>
    <row r="26" spans="1:30" x14ac:dyDescent="0.25">
      <c r="A26" t="s">
        <v>42</v>
      </c>
      <c r="B26">
        <v>2</v>
      </c>
      <c r="C26">
        <v>2</v>
      </c>
      <c r="D26">
        <v>100</v>
      </c>
      <c r="E26">
        <v>2</v>
      </c>
      <c r="F26" s="201">
        <v>2</v>
      </c>
      <c r="G26">
        <v>100</v>
      </c>
      <c r="H26" s="37">
        <v>0</v>
      </c>
      <c r="I26">
        <v>0</v>
      </c>
      <c r="J26">
        <v>0</v>
      </c>
      <c r="K26">
        <v>0</v>
      </c>
      <c r="L26">
        <v>0</v>
      </c>
      <c r="M26">
        <v>0</v>
      </c>
      <c r="N26">
        <v>0</v>
      </c>
      <c r="O26">
        <v>0</v>
      </c>
      <c r="P26">
        <v>0</v>
      </c>
      <c r="S26" t="s">
        <v>25</v>
      </c>
      <c r="T26">
        <v>30</v>
      </c>
      <c r="U26">
        <v>9</v>
      </c>
      <c r="V26">
        <v>30</v>
      </c>
      <c r="W26">
        <v>30</v>
      </c>
      <c r="X26" s="77">
        <v>100</v>
      </c>
      <c r="AD26" s="182"/>
    </row>
    <row r="27" spans="1:30" x14ac:dyDescent="0.25">
      <c r="A27" t="s">
        <v>28</v>
      </c>
      <c r="B27">
        <v>112</v>
      </c>
      <c r="C27">
        <v>81</v>
      </c>
      <c r="D27">
        <v>72.319999999999993</v>
      </c>
      <c r="E27">
        <v>98</v>
      </c>
      <c r="F27" s="201">
        <v>81</v>
      </c>
      <c r="G27">
        <v>82.65</v>
      </c>
      <c r="H27" s="37">
        <v>14</v>
      </c>
      <c r="I27">
        <v>0</v>
      </c>
      <c r="J27">
        <v>0</v>
      </c>
      <c r="K27">
        <v>0</v>
      </c>
      <c r="L27">
        <v>0</v>
      </c>
      <c r="M27">
        <v>0</v>
      </c>
      <c r="N27">
        <v>0</v>
      </c>
      <c r="O27">
        <v>0</v>
      </c>
      <c r="P27">
        <v>0</v>
      </c>
      <c r="S27" t="s">
        <v>18</v>
      </c>
      <c r="T27">
        <v>29</v>
      </c>
      <c r="U27">
        <v>9</v>
      </c>
      <c r="V27">
        <v>29</v>
      </c>
      <c r="W27">
        <v>29</v>
      </c>
      <c r="X27" s="77">
        <v>100</v>
      </c>
      <c r="AD27" s="182"/>
    </row>
    <row r="28" spans="1:30" x14ac:dyDescent="0.25">
      <c r="A28" t="s">
        <v>32</v>
      </c>
      <c r="B28">
        <v>195</v>
      </c>
      <c r="C28">
        <v>122</v>
      </c>
      <c r="D28">
        <v>62.56</v>
      </c>
      <c r="E28">
        <v>194</v>
      </c>
      <c r="F28" s="201">
        <v>122</v>
      </c>
      <c r="G28">
        <v>62.89</v>
      </c>
      <c r="H28" s="37">
        <v>1</v>
      </c>
      <c r="I28">
        <v>0</v>
      </c>
      <c r="J28">
        <v>0</v>
      </c>
      <c r="K28">
        <v>0</v>
      </c>
      <c r="L28">
        <v>0</v>
      </c>
      <c r="M28">
        <v>0</v>
      </c>
      <c r="N28">
        <v>0</v>
      </c>
      <c r="O28">
        <v>0</v>
      </c>
      <c r="P28">
        <v>0</v>
      </c>
      <c r="S28" t="s">
        <v>33</v>
      </c>
      <c r="T28">
        <v>28</v>
      </c>
      <c r="U28">
        <v>9</v>
      </c>
      <c r="V28">
        <v>28</v>
      </c>
      <c r="W28">
        <v>28</v>
      </c>
      <c r="X28" s="77">
        <v>100</v>
      </c>
      <c r="AD28" s="182"/>
    </row>
    <row r="29" spans="1:30" x14ac:dyDescent="0.25">
      <c r="A29" t="s">
        <v>37</v>
      </c>
      <c r="B29">
        <v>159</v>
      </c>
      <c r="C29">
        <v>17</v>
      </c>
      <c r="D29">
        <v>10.69</v>
      </c>
      <c r="E29">
        <v>159</v>
      </c>
      <c r="F29" s="201">
        <v>17</v>
      </c>
      <c r="G29">
        <v>10.69</v>
      </c>
      <c r="H29" s="37">
        <v>0</v>
      </c>
      <c r="I29">
        <v>0</v>
      </c>
      <c r="J29">
        <v>0</v>
      </c>
      <c r="K29">
        <v>0</v>
      </c>
      <c r="L29">
        <v>0</v>
      </c>
      <c r="M29">
        <v>0</v>
      </c>
      <c r="N29">
        <v>0</v>
      </c>
      <c r="O29">
        <v>0</v>
      </c>
      <c r="P29">
        <v>0</v>
      </c>
      <c r="S29" t="s">
        <v>45</v>
      </c>
      <c r="T29">
        <v>22</v>
      </c>
      <c r="U29">
        <v>7</v>
      </c>
      <c r="V29">
        <v>22</v>
      </c>
      <c r="W29">
        <v>22</v>
      </c>
      <c r="X29" s="77">
        <v>100</v>
      </c>
      <c r="AD29" s="182"/>
    </row>
    <row r="30" spans="1:30" x14ac:dyDescent="0.25">
      <c r="A30" t="s">
        <v>31</v>
      </c>
      <c r="B30">
        <v>112</v>
      </c>
      <c r="C30">
        <v>0</v>
      </c>
      <c r="D30">
        <v>0</v>
      </c>
      <c r="E30">
        <v>112</v>
      </c>
      <c r="F30" s="201">
        <v>0</v>
      </c>
      <c r="G30">
        <v>0</v>
      </c>
      <c r="H30" s="37">
        <v>0</v>
      </c>
      <c r="I30">
        <v>0</v>
      </c>
      <c r="J30">
        <v>0</v>
      </c>
      <c r="K30">
        <v>0</v>
      </c>
      <c r="L30">
        <v>0</v>
      </c>
      <c r="M30">
        <v>0</v>
      </c>
      <c r="N30">
        <v>0</v>
      </c>
      <c r="O30">
        <v>0</v>
      </c>
      <c r="P30">
        <v>0</v>
      </c>
      <c r="S30" t="s">
        <v>38</v>
      </c>
      <c r="T30">
        <v>21</v>
      </c>
      <c r="U30">
        <v>7</v>
      </c>
      <c r="V30">
        <v>21</v>
      </c>
      <c r="W30">
        <v>21</v>
      </c>
      <c r="X30" s="77">
        <v>100</v>
      </c>
      <c r="AD30" s="182"/>
    </row>
    <row r="31" spans="1:30" x14ac:dyDescent="0.25">
      <c r="A31" t="s">
        <v>27</v>
      </c>
      <c r="B31">
        <v>102</v>
      </c>
      <c r="C31">
        <v>0</v>
      </c>
      <c r="D31">
        <v>0</v>
      </c>
      <c r="E31">
        <v>102</v>
      </c>
      <c r="F31" s="201">
        <v>0</v>
      </c>
      <c r="G31">
        <v>0</v>
      </c>
      <c r="H31" s="37">
        <v>0</v>
      </c>
      <c r="I31">
        <v>0</v>
      </c>
      <c r="J31">
        <v>0</v>
      </c>
      <c r="K31">
        <v>0</v>
      </c>
      <c r="L31">
        <v>0</v>
      </c>
      <c r="M31">
        <v>0</v>
      </c>
      <c r="N31">
        <v>0</v>
      </c>
      <c r="O31">
        <v>0</v>
      </c>
      <c r="P31">
        <v>0</v>
      </c>
      <c r="S31" t="s">
        <v>36</v>
      </c>
      <c r="T31">
        <v>8</v>
      </c>
      <c r="U31">
        <v>3</v>
      </c>
      <c r="V31">
        <v>8</v>
      </c>
      <c r="W31">
        <v>8</v>
      </c>
      <c r="X31" s="77">
        <v>100</v>
      </c>
      <c r="AD31" s="182"/>
    </row>
    <row r="32" spans="1:30" x14ac:dyDescent="0.25">
      <c r="A32" t="s">
        <v>19</v>
      </c>
      <c r="B32">
        <v>68</v>
      </c>
      <c r="C32">
        <v>0</v>
      </c>
      <c r="D32">
        <v>0</v>
      </c>
      <c r="E32">
        <v>60</v>
      </c>
      <c r="F32" s="201">
        <v>0</v>
      </c>
      <c r="G32">
        <v>0</v>
      </c>
      <c r="H32" s="37">
        <v>8</v>
      </c>
      <c r="I32">
        <v>0</v>
      </c>
      <c r="J32">
        <v>0</v>
      </c>
      <c r="K32">
        <v>0</v>
      </c>
      <c r="L32">
        <v>0</v>
      </c>
      <c r="M32">
        <v>0</v>
      </c>
      <c r="N32">
        <v>0</v>
      </c>
      <c r="O32">
        <v>0</v>
      </c>
      <c r="P32">
        <v>0</v>
      </c>
      <c r="S32" t="s">
        <v>40</v>
      </c>
      <c r="T32">
        <v>8</v>
      </c>
      <c r="U32">
        <v>3</v>
      </c>
      <c r="V32">
        <v>8</v>
      </c>
      <c r="W32">
        <v>8</v>
      </c>
      <c r="X32" s="77">
        <v>100</v>
      </c>
      <c r="AD32" s="182"/>
    </row>
    <row r="33" spans="1:30" x14ac:dyDescent="0.25">
      <c r="A33" t="s">
        <v>47</v>
      </c>
      <c r="B33">
        <v>61</v>
      </c>
      <c r="C33">
        <v>0</v>
      </c>
      <c r="D33">
        <v>0</v>
      </c>
      <c r="E33">
        <v>61</v>
      </c>
      <c r="F33" s="201">
        <v>0</v>
      </c>
      <c r="G33">
        <v>0</v>
      </c>
      <c r="H33" s="37">
        <v>0</v>
      </c>
      <c r="I33">
        <v>0</v>
      </c>
      <c r="J33">
        <v>0</v>
      </c>
      <c r="K33">
        <v>0</v>
      </c>
      <c r="L33">
        <v>0</v>
      </c>
      <c r="M33">
        <v>0</v>
      </c>
      <c r="N33">
        <v>0</v>
      </c>
      <c r="O33">
        <v>0</v>
      </c>
      <c r="P33">
        <v>0</v>
      </c>
      <c r="S33" t="s">
        <v>46</v>
      </c>
      <c r="T33">
        <v>8</v>
      </c>
      <c r="U33">
        <v>3</v>
      </c>
      <c r="V33">
        <v>8</v>
      </c>
      <c r="W33">
        <v>8</v>
      </c>
      <c r="X33" s="77">
        <v>100</v>
      </c>
      <c r="AD33" s="182"/>
    </row>
    <row r="34" spans="1:30" x14ac:dyDescent="0.25">
      <c r="A34" t="s">
        <v>33</v>
      </c>
      <c r="B34">
        <v>28</v>
      </c>
      <c r="C34">
        <v>0</v>
      </c>
      <c r="D34">
        <v>0</v>
      </c>
      <c r="E34">
        <v>14</v>
      </c>
      <c r="F34" s="201">
        <v>0</v>
      </c>
      <c r="G34">
        <v>0</v>
      </c>
      <c r="H34" s="37">
        <v>14</v>
      </c>
      <c r="I34">
        <v>0</v>
      </c>
      <c r="J34">
        <v>0</v>
      </c>
      <c r="K34">
        <v>0</v>
      </c>
      <c r="L34">
        <v>0</v>
      </c>
      <c r="M34">
        <v>0</v>
      </c>
      <c r="N34">
        <v>0</v>
      </c>
      <c r="O34">
        <v>0</v>
      </c>
      <c r="P34">
        <v>0</v>
      </c>
      <c r="S34" t="s">
        <v>35</v>
      </c>
      <c r="T34">
        <v>5</v>
      </c>
      <c r="U34">
        <v>2</v>
      </c>
      <c r="V34">
        <v>5</v>
      </c>
      <c r="W34">
        <v>5</v>
      </c>
      <c r="X34" s="77">
        <v>100</v>
      </c>
      <c r="AD34" s="182"/>
    </row>
    <row r="35" spans="1:30" x14ac:dyDescent="0.25">
      <c r="A35" t="s">
        <v>45</v>
      </c>
      <c r="B35">
        <v>22</v>
      </c>
      <c r="C35">
        <v>0</v>
      </c>
      <c r="D35">
        <v>0</v>
      </c>
      <c r="E35">
        <v>22</v>
      </c>
      <c r="F35" s="201">
        <v>0</v>
      </c>
      <c r="G35">
        <v>0</v>
      </c>
      <c r="H35" s="37">
        <v>0</v>
      </c>
      <c r="I35">
        <v>0</v>
      </c>
      <c r="J35">
        <v>0</v>
      </c>
      <c r="K35">
        <v>0</v>
      </c>
      <c r="L35">
        <v>0</v>
      </c>
      <c r="M35">
        <v>0</v>
      </c>
      <c r="N35">
        <v>0</v>
      </c>
      <c r="O35">
        <v>0</v>
      </c>
      <c r="P35">
        <v>0</v>
      </c>
      <c r="S35" t="s">
        <v>42</v>
      </c>
      <c r="T35">
        <v>2</v>
      </c>
      <c r="U35">
        <v>1</v>
      </c>
      <c r="V35">
        <v>2</v>
      </c>
      <c r="W35">
        <v>2</v>
      </c>
      <c r="X35" s="77">
        <v>100</v>
      </c>
      <c r="AD35" s="182"/>
    </row>
    <row r="36" spans="1:30" x14ac:dyDescent="0.25">
      <c r="A36" t="s">
        <v>38</v>
      </c>
      <c r="B36">
        <v>21</v>
      </c>
      <c r="C36">
        <v>0</v>
      </c>
      <c r="D36">
        <v>0</v>
      </c>
      <c r="E36">
        <v>21</v>
      </c>
      <c r="F36" s="201">
        <v>0</v>
      </c>
      <c r="G36">
        <v>0</v>
      </c>
      <c r="H36" s="37">
        <v>0</v>
      </c>
      <c r="I36">
        <v>0</v>
      </c>
      <c r="J36">
        <v>0</v>
      </c>
      <c r="K36">
        <v>0</v>
      </c>
      <c r="L36">
        <v>0</v>
      </c>
      <c r="M36">
        <v>0</v>
      </c>
      <c r="N36">
        <v>0</v>
      </c>
      <c r="O36">
        <v>0</v>
      </c>
      <c r="P36">
        <v>0</v>
      </c>
      <c r="S36" t="s">
        <v>34</v>
      </c>
      <c r="T36">
        <v>140</v>
      </c>
      <c r="U36">
        <v>42</v>
      </c>
      <c r="V36">
        <v>139</v>
      </c>
      <c r="W36">
        <v>139</v>
      </c>
      <c r="X36" s="77">
        <v>99.29</v>
      </c>
      <c r="AD36" s="182"/>
    </row>
    <row r="37" spans="1:30" x14ac:dyDescent="0.25">
      <c r="A37" t="s">
        <v>40</v>
      </c>
      <c r="B37">
        <v>8</v>
      </c>
      <c r="C37">
        <v>0</v>
      </c>
      <c r="D37">
        <v>0</v>
      </c>
      <c r="E37">
        <v>4</v>
      </c>
      <c r="F37" s="201">
        <v>0</v>
      </c>
      <c r="G37">
        <v>0</v>
      </c>
      <c r="H37" s="37">
        <v>4</v>
      </c>
      <c r="I37">
        <v>0</v>
      </c>
      <c r="J37">
        <v>0</v>
      </c>
      <c r="K37">
        <v>0</v>
      </c>
      <c r="L37">
        <v>0</v>
      </c>
      <c r="M37">
        <v>0</v>
      </c>
      <c r="N37">
        <v>0</v>
      </c>
      <c r="O37">
        <v>0</v>
      </c>
      <c r="P37">
        <v>0</v>
      </c>
      <c r="S37" t="s">
        <v>20</v>
      </c>
      <c r="T37">
        <v>21</v>
      </c>
      <c r="U37">
        <v>7</v>
      </c>
      <c r="V37">
        <v>20</v>
      </c>
      <c r="W37">
        <v>20</v>
      </c>
      <c r="X37" s="77">
        <v>95.24</v>
      </c>
      <c r="AD37" s="182"/>
    </row>
    <row r="38" spans="1:30" x14ac:dyDescent="0.25">
      <c r="A38" t="s">
        <v>35</v>
      </c>
      <c r="B38">
        <v>5</v>
      </c>
      <c r="C38">
        <v>0</v>
      </c>
      <c r="D38">
        <v>0</v>
      </c>
      <c r="E38">
        <v>4</v>
      </c>
      <c r="F38" s="201">
        <v>0</v>
      </c>
      <c r="G38">
        <v>0</v>
      </c>
      <c r="H38" s="37">
        <v>1</v>
      </c>
      <c r="I38">
        <v>0</v>
      </c>
      <c r="J38">
        <v>0</v>
      </c>
      <c r="K38">
        <v>0</v>
      </c>
      <c r="L38">
        <v>0</v>
      </c>
      <c r="M38">
        <v>0</v>
      </c>
      <c r="N38">
        <v>0</v>
      </c>
      <c r="O38">
        <v>0</v>
      </c>
      <c r="P38">
        <v>0</v>
      </c>
      <c r="S38" t="s">
        <v>28</v>
      </c>
      <c r="T38">
        <v>115</v>
      </c>
      <c r="U38">
        <v>35</v>
      </c>
      <c r="V38">
        <v>82</v>
      </c>
      <c r="W38">
        <v>82</v>
      </c>
      <c r="X38" s="20">
        <v>71.3</v>
      </c>
      <c r="AD38" s="210"/>
    </row>
    <row r="39" spans="1:30" x14ac:dyDescent="0.25">
      <c r="A39" t="s">
        <v>36</v>
      </c>
      <c r="B39">
        <v>5</v>
      </c>
      <c r="C39">
        <v>0</v>
      </c>
      <c r="D39">
        <v>0</v>
      </c>
      <c r="E39">
        <v>0</v>
      </c>
      <c r="F39" s="201">
        <v>0</v>
      </c>
      <c r="G39">
        <v>0</v>
      </c>
      <c r="H39" s="37">
        <v>5</v>
      </c>
      <c r="I39">
        <v>0</v>
      </c>
      <c r="J39">
        <v>0</v>
      </c>
      <c r="K39">
        <v>0</v>
      </c>
      <c r="L39">
        <v>0</v>
      </c>
      <c r="M39">
        <v>0</v>
      </c>
      <c r="N39">
        <v>0</v>
      </c>
      <c r="O39">
        <v>0</v>
      </c>
      <c r="P39">
        <v>0</v>
      </c>
      <c r="S39" t="s">
        <v>47</v>
      </c>
      <c r="T39">
        <v>60</v>
      </c>
      <c r="U39">
        <v>18</v>
      </c>
      <c r="V39">
        <v>0</v>
      </c>
      <c r="W39">
        <v>0</v>
      </c>
      <c r="X39" s="20">
        <v>0</v>
      </c>
      <c r="AD39" s="210"/>
    </row>
    <row r="40" spans="1:30" x14ac:dyDescent="0.25">
      <c r="A40" t="s">
        <v>44</v>
      </c>
      <c r="B40">
        <v>3</v>
      </c>
      <c r="C40">
        <v>0</v>
      </c>
      <c r="D40">
        <v>0</v>
      </c>
      <c r="E40">
        <v>3</v>
      </c>
      <c r="F40" s="201">
        <v>0</v>
      </c>
      <c r="G40">
        <v>0</v>
      </c>
      <c r="H40" s="37">
        <v>0</v>
      </c>
      <c r="I40">
        <v>0</v>
      </c>
      <c r="J40">
        <v>0</v>
      </c>
      <c r="K40">
        <v>0</v>
      </c>
      <c r="L40">
        <v>0</v>
      </c>
      <c r="M40">
        <v>0</v>
      </c>
      <c r="N40">
        <v>0</v>
      </c>
      <c r="O40">
        <v>0</v>
      </c>
      <c r="P40">
        <v>0</v>
      </c>
      <c r="S40" t="s">
        <v>44</v>
      </c>
      <c r="T40">
        <v>3</v>
      </c>
      <c r="U40">
        <v>1</v>
      </c>
      <c r="V40">
        <v>0</v>
      </c>
      <c r="W40">
        <v>0</v>
      </c>
      <c r="X40" s="20">
        <v>0</v>
      </c>
      <c r="AD40" s="210"/>
    </row>
    <row r="41" spans="1:30" x14ac:dyDescent="0.25">
      <c r="A41" t="s">
        <v>21</v>
      </c>
      <c r="B41">
        <v>0</v>
      </c>
      <c r="C41">
        <v>0</v>
      </c>
      <c r="D41">
        <v>0</v>
      </c>
      <c r="E41">
        <v>0</v>
      </c>
      <c r="F41" s="201">
        <v>0</v>
      </c>
      <c r="G41">
        <v>0</v>
      </c>
      <c r="H41" s="37">
        <v>0</v>
      </c>
      <c r="I41">
        <v>0</v>
      </c>
      <c r="J41">
        <v>0</v>
      </c>
      <c r="K41">
        <v>0</v>
      </c>
      <c r="L41">
        <v>0</v>
      </c>
      <c r="M41">
        <v>0</v>
      </c>
      <c r="N41">
        <v>0</v>
      </c>
      <c r="O41">
        <v>0</v>
      </c>
      <c r="P41">
        <v>0</v>
      </c>
      <c r="S41" t="s">
        <v>22</v>
      </c>
      <c r="T41">
        <v>2</v>
      </c>
      <c r="U41">
        <v>1</v>
      </c>
      <c r="V41">
        <v>0</v>
      </c>
      <c r="W41">
        <v>0</v>
      </c>
      <c r="X41" s="20">
        <v>0</v>
      </c>
      <c r="AD41" s="210"/>
    </row>
    <row r="42" spans="1:30" x14ac:dyDescent="0.25">
      <c r="A42" t="s">
        <v>22</v>
      </c>
      <c r="B42">
        <v>0</v>
      </c>
      <c r="C42">
        <v>0</v>
      </c>
      <c r="D42">
        <v>0</v>
      </c>
      <c r="E42">
        <v>0</v>
      </c>
      <c r="F42" s="201">
        <v>0</v>
      </c>
      <c r="G42">
        <v>0</v>
      </c>
      <c r="H42" s="37">
        <v>0</v>
      </c>
      <c r="I42">
        <v>0</v>
      </c>
      <c r="J42">
        <v>0</v>
      </c>
      <c r="K42">
        <v>0</v>
      </c>
      <c r="L42">
        <v>0</v>
      </c>
      <c r="M42">
        <v>0</v>
      </c>
      <c r="N42">
        <v>0</v>
      </c>
      <c r="O42">
        <v>0</v>
      </c>
      <c r="P42">
        <v>0</v>
      </c>
      <c r="S42" t="s">
        <v>21</v>
      </c>
      <c r="T42">
        <v>0</v>
      </c>
      <c r="U42">
        <v>0</v>
      </c>
      <c r="V42">
        <v>0</v>
      </c>
      <c r="W42">
        <v>0</v>
      </c>
      <c r="X42" s="20">
        <v>0</v>
      </c>
      <c r="AD42" s="210"/>
    </row>
    <row r="43" spans="1:30" x14ac:dyDescent="0.25">
      <c r="A43" t="s">
        <v>41</v>
      </c>
      <c r="B43">
        <v>0</v>
      </c>
      <c r="C43">
        <v>0</v>
      </c>
      <c r="D43">
        <v>0</v>
      </c>
      <c r="E43">
        <v>0</v>
      </c>
      <c r="F43" s="201">
        <v>0</v>
      </c>
      <c r="G43">
        <v>0</v>
      </c>
      <c r="H43" s="37">
        <v>0</v>
      </c>
      <c r="I43">
        <v>0</v>
      </c>
      <c r="J43">
        <v>0</v>
      </c>
      <c r="K43">
        <v>0</v>
      </c>
      <c r="L43">
        <v>0</v>
      </c>
      <c r="M43">
        <v>0</v>
      </c>
      <c r="N43">
        <v>0</v>
      </c>
      <c r="O43">
        <v>0</v>
      </c>
      <c r="P43">
        <v>0</v>
      </c>
      <c r="S43" t="s">
        <v>41</v>
      </c>
      <c r="T43">
        <v>0</v>
      </c>
      <c r="U43">
        <v>0</v>
      </c>
      <c r="V43">
        <v>0</v>
      </c>
      <c r="W43">
        <v>0</v>
      </c>
      <c r="X43" s="20">
        <v>0</v>
      </c>
      <c r="AD43" s="210"/>
    </row>
    <row r="44" spans="1:30" x14ac:dyDescent="0.25">
      <c r="A44" t="s">
        <v>43</v>
      </c>
      <c r="B44">
        <v>0</v>
      </c>
      <c r="C44">
        <v>0</v>
      </c>
      <c r="D44">
        <v>0</v>
      </c>
      <c r="E44">
        <v>0</v>
      </c>
      <c r="F44" s="201">
        <v>0</v>
      </c>
      <c r="G44">
        <v>0</v>
      </c>
      <c r="H44" s="37">
        <v>0</v>
      </c>
      <c r="I44">
        <v>0</v>
      </c>
      <c r="J44">
        <v>0</v>
      </c>
      <c r="K44">
        <v>0</v>
      </c>
      <c r="L44">
        <v>0</v>
      </c>
      <c r="M44">
        <v>0</v>
      </c>
      <c r="N44">
        <v>0</v>
      </c>
      <c r="O44">
        <v>0</v>
      </c>
      <c r="P44">
        <v>0</v>
      </c>
      <c r="S44" t="s">
        <v>43</v>
      </c>
      <c r="T44">
        <v>0</v>
      </c>
      <c r="U44">
        <v>0</v>
      </c>
      <c r="V44">
        <v>0</v>
      </c>
      <c r="W44">
        <v>0</v>
      </c>
      <c r="X44" s="20">
        <v>0</v>
      </c>
      <c r="AD44" s="210"/>
    </row>
    <row r="45" spans="1:30" s="41" customFormat="1" x14ac:dyDescent="0.25">
      <c r="F45" s="201"/>
      <c r="H45" s="37"/>
      <c r="S45" s="41" t="s">
        <v>14</v>
      </c>
      <c r="T45" s="19">
        <v>1699</v>
      </c>
      <c r="U45" s="41">
        <v>521</v>
      </c>
      <c r="V45" s="19">
        <v>1599</v>
      </c>
      <c r="W45" s="19">
        <v>1599</v>
      </c>
      <c r="X45" s="41" t="s">
        <v>751</v>
      </c>
    </row>
    <row r="46" spans="1:30" s="41" customFormat="1" x14ac:dyDescent="0.25">
      <c r="A46" s="41" t="s">
        <v>14</v>
      </c>
      <c r="B46" s="19">
        <v>1687</v>
      </c>
      <c r="C46" s="19">
        <v>1006</v>
      </c>
      <c r="D46" s="19" t="s">
        <v>637</v>
      </c>
      <c r="E46" s="19">
        <v>1639</v>
      </c>
      <c r="F46" s="19">
        <v>1005</v>
      </c>
      <c r="G46" s="41" t="s">
        <v>638</v>
      </c>
      <c r="H46" s="37">
        <v>48</v>
      </c>
      <c r="I46" s="41">
        <v>1</v>
      </c>
      <c r="J46" s="41" t="s">
        <v>639</v>
      </c>
      <c r="K46" s="41">
        <v>0</v>
      </c>
      <c r="L46" s="41">
        <v>0</v>
      </c>
      <c r="M46" s="41" t="s">
        <v>85</v>
      </c>
      <c r="N46" s="41">
        <v>0</v>
      </c>
      <c r="O46" s="41">
        <v>0</v>
      </c>
      <c r="P46" s="41" t="s">
        <v>85</v>
      </c>
    </row>
    <row r="47" spans="1:30" x14ac:dyDescent="0.25">
      <c r="B47" s="19"/>
    </row>
    <row r="48" spans="1:30" x14ac:dyDescent="0.25">
      <c r="S48" t="s">
        <v>564</v>
      </c>
    </row>
    <row r="49" spans="19:19" x14ac:dyDescent="0.25">
      <c r="S49" t="s">
        <v>701</v>
      </c>
    </row>
  </sheetData>
  <autoFilter ref="A14:AC14"/>
  <hyperlinks>
    <hyperlink ref="S3" r:id="rId1"/>
    <hyperlink ref="S1" r:id="rId2"/>
  </hyperlinks>
  <pageMargins left="0.7" right="0.7" top="0.75" bottom="0.75" header="0.3" footer="0.3"/>
  <pageSetup paperSize="9" orientation="portrait" horizontalDpi="4294967293" verticalDpi="0"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4">
    <tabColor rgb="FF00B050"/>
  </sheetPr>
  <dimension ref="A1:J63"/>
  <sheetViews>
    <sheetView topLeftCell="A13" zoomScaleNormal="100" workbookViewId="0">
      <selection activeCell="J16" sqref="J16:J45"/>
    </sheetView>
  </sheetViews>
  <sheetFormatPr defaultRowHeight="13.8" x14ac:dyDescent="0.25"/>
  <cols>
    <col min="1" max="1" width="50.3984375" customWidth="1"/>
    <col min="3" max="3" width="18" customWidth="1"/>
    <col min="5" max="5" width="15.09765625" customWidth="1"/>
    <col min="6" max="6" width="9" customWidth="1"/>
    <col min="7" max="7" width="17.5" customWidth="1"/>
    <col min="8" max="8" width="9" customWidth="1"/>
  </cols>
  <sheetData>
    <row r="1" spans="1:10" s="41" customFormat="1" ht="14.25" x14ac:dyDescent="0.2">
      <c r="A1" s="66" t="s">
        <v>198</v>
      </c>
    </row>
    <row r="2" spans="1:10" x14ac:dyDescent="0.25">
      <c r="A2" t="s">
        <v>176</v>
      </c>
      <c r="B2" s="29" t="s">
        <v>0</v>
      </c>
      <c r="C2" s="29" t="s">
        <v>123</v>
      </c>
    </row>
    <row r="3" spans="1:10" x14ac:dyDescent="0.25">
      <c r="A3" t="s">
        <v>245</v>
      </c>
      <c r="B3">
        <v>1</v>
      </c>
      <c r="C3" t="s">
        <v>264</v>
      </c>
      <c r="D3" t="s">
        <v>260</v>
      </c>
    </row>
    <row r="4" spans="1:10" x14ac:dyDescent="0.25">
      <c r="A4" t="s">
        <v>246</v>
      </c>
      <c r="B4">
        <v>2</v>
      </c>
      <c r="C4" t="s">
        <v>258</v>
      </c>
      <c r="D4" t="s">
        <v>261</v>
      </c>
    </row>
    <row r="5" spans="1:10" x14ac:dyDescent="0.25">
      <c r="B5">
        <v>3</v>
      </c>
      <c r="C5" t="s">
        <v>259</v>
      </c>
      <c r="D5" t="s">
        <v>262</v>
      </c>
    </row>
    <row r="6" spans="1:10" x14ac:dyDescent="0.25">
      <c r="B6">
        <v>4</v>
      </c>
      <c r="C6" t="s">
        <v>322</v>
      </c>
      <c r="D6" t="s">
        <v>263</v>
      </c>
    </row>
    <row r="7" spans="1:10" s="41" customFormat="1" x14ac:dyDescent="0.25">
      <c r="B7">
        <v>5</v>
      </c>
      <c r="C7" s="41" t="s">
        <v>369</v>
      </c>
      <c r="D7" s="41" t="s">
        <v>268</v>
      </c>
    </row>
    <row r="8" spans="1:10" s="41" customFormat="1" ht="14.25" x14ac:dyDescent="0.2"/>
    <row r="9" spans="1:10" s="41" customFormat="1" ht="14.25" x14ac:dyDescent="0.2"/>
    <row r="14" spans="1:10" x14ac:dyDescent="0.25">
      <c r="A14" s="38"/>
      <c r="B14" t="s">
        <v>15</v>
      </c>
      <c r="C14" t="s">
        <v>173</v>
      </c>
    </row>
    <row r="15" spans="1:10" x14ac:dyDescent="0.25">
      <c r="A15" s="41" t="s">
        <v>48</v>
      </c>
      <c r="C15" t="s">
        <v>16</v>
      </c>
      <c r="D15" t="s">
        <v>50</v>
      </c>
      <c r="E15" t="s">
        <v>174</v>
      </c>
      <c r="F15" t="s">
        <v>50</v>
      </c>
      <c r="G15" t="s">
        <v>175</v>
      </c>
      <c r="H15" t="s">
        <v>50</v>
      </c>
      <c r="J15" s="41" t="s">
        <v>489</v>
      </c>
    </row>
    <row r="16" spans="1:10" x14ac:dyDescent="0.25">
      <c r="A16" s="38" t="s">
        <v>23</v>
      </c>
      <c r="B16" s="72">
        <v>1853</v>
      </c>
      <c r="C16" s="72">
        <v>1853</v>
      </c>
      <c r="D16" s="76">
        <v>100</v>
      </c>
      <c r="E16" s="72">
        <v>63</v>
      </c>
      <c r="F16" s="38">
        <v>3.4</v>
      </c>
      <c r="G16" s="19">
        <v>1853</v>
      </c>
      <c r="H16">
        <v>100</v>
      </c>
      <c r="J16" s="180"/>
    </row>
    <row r="17" spans="1:10" x14ac:dyDescent="0.25">
      <c r="A17" s="38" t="s">
        <v>25</v>
      </c>
      <c r="B17" s="72">
        <v>1313</v>
      </c>
      <c r="C17" s="72">
        <v>1313</v>
      </c>
      <c r="D17" s="76">
        <v>100</v>
      </c>
      <c r="E17" s="72">
        <v>1293</v>
      </c>
      <c r="F17" s="38">
        <v>98.48</v>
      </c>
      <c r="G17" s="19">
        <v>1313</v>
      </c>
      <c r="H17">
        <v>100</v>
      </c>
      <c r="I17" s="41"/>
      <c r="J17" s="180"/>
    </row>
    <row r="18" spans="1:10" x14ac:dyDescent="0.25">
      <c r="A18" s="38" t="s">
        <v>24</v>
      </c>
      <c r="B18" s="72">
        <v>1016</v>
      </c>
      <c r="C18" s="72">
        <v>1016</v>
      </c>
      <c r="D18" s="76">
        <v>100</v>
      </c>
      <c r="E18" s="72">
        <v>1016</v>
      </c>
      <c r="F18" s="38">
        <v>100</v>
      </c>
      <c r="G18" s="19">
        <v>1016</v>
      </c>
      <c r="H18">
        <v>100</v>
      </c>
      <c r="I18" s="41"/>
      <c r="J18" s="180"/>
    </row>
    <row r="19" spans="1:10" x14ac:dyDescent="0.25">
      <c r="A19" s="38" t="s">
        <v>36</v>
      </c>
      <c r="B19" s="72">
        <v>520</v>
      </c>
      <c r="C19" s="72">
        <v>520</v>
      </c>
      <c r="D19" s="76">
        <v>100</v>
      </c>
      <c r="E19" s="72">
        <v>520</v>
      </c>
      <c r="F19" s="38">
        <v>100</v>
      </c>
      <c r="G19" s="19">
        <v>520</v>
      </c>
      <c r="H19">
        <v>100</v>
      </c>
      <c r="I19" s="41"/>
      <c r="J19" s="180"/>
    </row>
    <row r="20" spans="1:10" x14ac:dyDescent="0.25">
      <c r="A20" s="38" t="s">
        <v>39</v>
      </c>
      <c r="B20" s="72">
        <v>492</v>
      </c>
      <c r="C20" s="72">
        <v>492</v>
      </c>
      <c r="D20" s="76">
        <v>100</v>
      </c>
      <c r="E20" s="72">
        <v>492</v>
      </c>
      <c r="F20" s="38">
        <v>100</v>
      </c>
      <c r="G20" s="19">
        <v>492</v>
      </c>
      <c r="H20">
        <v>100</v>
      </c>
      <c r="I20" s="41"/>
      <c r="J20" s="180"/>
    </row>
    <row r="21" spans="1:10" x14ac:dyDescent="0.25">
      <c r="A21" s="38" t="s">
        <v>33</v>
      </c>
      <c r="B21" s="72">
        <v>124</v>
      </c>
      <c r="C21" s="72">
        <v>124</v>
      </c>
      <c r="D21" s="76">
        <v>100</v>
      </c>
      <c r="E21" s="72">
        <v>124</v>
      </c>
      <c r="F21" s="38">
        <v>100</v>
      </c>
      <c r="G21" s="19">
        <v>124</v>
      </c>
      <c r="H21">
        <v>100</v>
      </c>
      <c r="I21" s="41"/>
      <c r="J21" s="180"/>
    </row>
    <row r="22" spans="1:10" x14ac:dyDescent="0.25">
      <c r="A22" s="38" t="s">
        <v>35</v>
      </c>
      <c r="B22" s="72">
        <v>1577</v>
      </c>
      <c r="C22" s="72">
        <v>1574</v>
      </c>
      <c r="D22" s="76">
        <v>99.81</v>
      </c>
      <c r="E22" s="72">
        <v>543</v>
      </c>
      <c r="F22" s="38">
        <v>34.43</v>
      </c>
      <c r="G22" s="19">
        <v>1574</v>
      </c>
      <c r="H22">
        <v>99.81</v>
      </c>
      <c r="I22" s="41"/>
      <c r="J22" s="180"/>
    </row>
    <row r="23" spans="1:10" x14ac:dyDescent="0.25">
      <c r="A23" s="38" t="s">
        <v>26</v>
      </c>
      <c r="B23" s="72">
        <v>841</v>
      </c>
      <c r="C23" s="72">
        <v>838</v>
      </c>
      <c r="D23" s="76">
        <v>99.64</v>
      </c>
      <c r="E23" s="72">
        <v>827</v>
      </c>
      <c r="F23" s="38">
        <v>98.34</v>
      </c>
      <c r="G23" s="19">
        <v>838</v>
      </c>
      <c r="H23">
        <v>99.64</v>
      </c>
      <c r="I23" s="41"/>
      <c r="J23" s="180"/>
    </row>
    <row r="24" spans="1:10" x14ac:dyDescent="0.25">
      <c r="A24" s="38" t="s">
        <v>34</v>
      </c>
      <c r="B24" s="72">
        <v>847</v>
      </c>
      <c r="C24" s="72">
        <v>835</v>
      </c>
      <c r="D24" s="76">
        <v>98.58</v>
      </c>
      <c r="E24" s="72">
        <v>823</v>
      </c>
      <c r="F24" s="38">
        <v>97.17</v>
      </c>
      <c r="G24" s="19">
        <v>835</v>
      </c>
      <c r="H24">
        <v>98.58</v>
      </c>
      <c r="I24" s="41"/>
      <c r="J24" s="180"/>
    </row>
    <row r="25" spans="1:10" x14ac:dyDescent="0.25">
      <c r="A25" s="38" t="s">
        <v>20</v>
      </c>
      <c r="B25" s="72">
        <v>963</v>
      </c>
      <c r="C25" s="72">
        <v>947</v>
      </c>
      <c r="D25" s="76">
        <v>98.34</v>
      </c>
      <c r="E25" s="72">
        <v>945</v>
      </c>
      <c r="F25" s="38">
        <v>98.13</v>
      </c>
      <c r="G25" s="19">
        <v>947</v>
      </c>
      <c r="H25">
        <v>98.34</v>
      </c>
      <c r="I25" s="41"/>
      <c r="J25" s="180"/>
    </row>
    <row r="26" spans="1:10" x14ac:dyDescent="0.25">
      <c r="A26" s="38" t="s">
        <v>40</v>
      </c>
      <c r="B26" s="72">
        <v>1778</v>
      </c>
      <c r="C26" s="72">
        <v>1748</v>
      </c>
      <c r="D26" s="76">
        <v>98.31</v>
      </c>
      <c r="E26" s="72">
        <v>771</v>
      </c>
      <c r="F26" s="38">
        <v>43.36</v>
      </c>
      <c r="G26" s="19">
        <v>1748</v>
      </c>
      <c r="H26">
        <v>98.31</v>
      </c>
      <c r="I26" s="41"/>
      <c r="J26" s="180"/>
    </row>
    <row r="27" spans="1:10" x14ac:dyDescent="0.25">
      <c r="A27" s="38" t="s">
        <v>22</v>
      </c>
      <c r="B27" s="72">
        <v>106</v>
      </c>
      <c r="C27" s="72">
        <v>104</v>
      </c>
      <c r="D27" s="76">
        <v>98.11</v>
      </c>
      <c r="E27" s="72">
        <v>103</v>
      </c>
      <c r="F27" s="38">
        <v>97.17</v>
      </c>
      <c r="G27" s="19">
        <v>104</v>
      </c>
      <c r="H27">
        <v>98.11</v>
      </c>
      <c r="I27" s="41"/>
      <c r="J27" s="180"/>
    </row>
    <row r="28" spans="1:10" x14ac:dyDescent="0.25">
      <c r="A28" s="38" t="s">
        <v>42</v>
      </c>
      <c r="B28" s="72">
        <v>1197</v>
      </c>
      <c r="C28" s="72">
        <v>1171</v>
      </c>
      <c r="D28" s="76">
        <v>97.83</v>
      </c>
      <c r="E28" s="72">
        <v>1149</v>
      </c>
      <c r="F28" s="38">
        <v>95.99</v>
      </c>
      <c r="G28" s="19">
        <v>1171</v>
      </c>
      <c r="H28">
        <v>97.83</v>
      </c>
      <c r="I28" s="41"/>
      <c r="J28" s="180"/>
    </row>
    <row r="29" spans="1:10" x14ac:dyDescent="0.25">
      <c r="A29" s="38" t="s">
        <v>38</v>
      </c>
      <c r="B29" s="72">
        <v>612</v>
      </c>
      <c r="C29" s="72">
        <v>592</v>
      </c>
      <c r="D29" s="76">
        <v>96.73</v>
      </c>
      <c r="E29" s="72">
        <v>588</v>
      </c>
      <c r="F29" s="38">
        <v>96.08</v>
      </c>
      <c r="G29" s="19">
        <v>592</v>
      </c>
      <c r="H29">
        <v>96.73</v>
      </c>
      <c r="I29" s="41"/>
      <c r="J29" s="180"/>
    </row>
    <row r="30" spans="1:10" x14ac:dyDescent="0.25">
      <c r="A30" s="38" t="s">
        <v>29</v>
      </c>
      <c r="B30" s="72">
        <v>668</v>
      </c>
      <c r="C30" s="72">
        <v>644</v>
      </c>
      <c r="D30" s="76">
        <v>96.41</v>
      </c>
      <c r="E30" s="72">
        <v>644</v>
      </c>
      <c r="F30" s="38">
        <v>96.41</v>
      </c>
      <c r="G30" s="19">
        <v>644</v>
      </c>
      <c r="H30">
        <v>96.41</v>
      </c>
      <c r="I30" s="41"/>
      <c r="J30" s="180"/>
    </row>
    <row r="31" spans="1:10" x14ac:dyDescent="0.25">
      <c r="A31" s="38" t="s">
        <v>45</v>
      </c>
      <c r="B31" s="72">
        <v>915</v>
      </c>
      <c r="C31" s="72">
        <v>877</v>
      </c>
      <c r="D31" s="76">
        <v>95.85</v>
      </c>
      <c r="E31" s="72">
        <v>876</v>
      </c>
      <c r="F31" s="38">
        <v>95.74</v>
      </c>
      <c r="G31" s="19">
        <v>877</v>
      </c>
      <c r="H31">
        <v>95.85</v>
      </c>
      <c r="I31" s="41"/>
      <c r="J31" s="180"/>
    </row>
    <row r="32" spans="1:10" x14ac:dyDescent="0.25">
      <c r="A32" s="38" t="s">
        <v>21</v>
      </c>
      <c r="B32" s="72">
        <v>72</v>
      </c>
      <c r="C32" s="72">
        <v>69</v>
      </c>
      <c r="D32" s="76">
        <v>95.83</v>
      </c>
      <c r="E32" s="72">
        <v>68</v>
      </c>
      <c r="F32" s="38">
        <v>94.44</v>
      </c>
      <c r="G32" s="19">
        <v>69</v>
      </c>
      <c r="H32">
        <v>95.83</v>
      </c>
      <c r="I32" s="41"/>
      <c r="J32" s="180"/>
    </row>
    <row r="33" spans="1:10" x14ac:dyDescent="0.25">
      <c r="A33" s="38" t="s">
        <v>41</v>
      </c>
      <c r="B33" s="72">
        <v>93</v>
      </c>
      <c r="C33" s="72">
        <v>89</v>
      </c>
      <c r="D33" s="76">
        <v>95.7</v>
      </c>
      <c r="E33" s="72">
        <v>89</v>
      </c>
      <c r="F33" s="38">
        <v>95.7</v>
      </c>
      <c r="G33" s="19">
        <v>89</v>
      </c>
      <c r="H33">
        <v>95.7</v>
      </c>
      <c r="I33" s="41"/>
      <c r="J33" s="180"/>
    </row>
    <row r="34" spans="1:10" x14ac:dyDescent="0.25">
      <c r="A34" s="38" t="s">
        <v>19</v>
      </c>
      <c r="B34" s="72">
        <v>444</v>
      </c>
      <c r="C34" s="72">
        <v>421</v>
      </c>
      <c r="D34" s="76">
        <v>94.82</v>
      </c>
      <c r="E34" s="72">
        <v>412</v>
      </c>
      <c r="F34" s="38">
        <v>92.79</v>
      </c>
      <c r="G34" s="19">
        <v>421</v>
      </c>
      <c r="H34">
        <v>94.82</v>
      </c>
      <c r="I34" s="41"/>
      <c r="J34" s="180"/>
    </row>
    <row r="35" spans="1:10" x14ac:dyDescent="0.25">
      <c r="A35" s="38" t="s">
        <v>27</v>
      </c>
      <c r="B35" s="72">
        <v>1019</v>
      </c>
      <c r="C35" s="72">
        <v>923</v>
      </c>
      <c r="D35" s="76">
        <v>90.58</v>
      </c>
      <c r="E35" s="72">
        <v>905</v>
      </c>
      <c r="F35" s="38">
        <v>88.81</v>
      </c>
      <c r="G35" s="19">
        <v>923</v>
      </c>
      <c r="H35">
        <v>90.58</v>
      </c>
      <c r="I35" s="41"/>
      <c r="J35" s="180"/>
    </row>
    <row r="36" spans="1:10" x14ac:dyDescent="0.25">
      <c r="A36" s="38" t="s">
        <v>28</v>
      </c>
      <c r="B36" s="72">
        <v>763</v>
      </c>
      <c r="C36" s="72">
        <v>644</v>
      </c>
      <c r="D36" s="21">
        <v>84.4</v>
      </c>
      <c r="E36" s="72">
        <v>632</v>
      </c>
      <c r="F36" s="38">
        <v>82.83</v>
      </c>
      <c r="G36" s="19">
        <v>644</v>
      </c>
      <c r="H36">
        <v>84.4</v>
      </c>
      <c r="I36" s="41"/>
      <c r="J36" s="180"/>
    </row>
    <row r="37" spans="1:10" x14ac:dyDescent="0.25">
      <c r="A37" s="38" t="s">
        <v>18</v>
      </c>
      <c r="B37" s="72">
        <v>1506</v>
      </c>
      <c r="C37" s="72">
        <v>1191</v>
      </c>
      <c r="D37" s="21">
        <v>79.08</v>
      </c>
      <c r="E37" s="72">
        <v>1107</v>
      </c>
      <c r="F37" s="38">
        <v>73.510000000000005</v>
      </c>
      <c r="G37" s="19">
        <v>1191</v>
      </c>
      <c r="H37">
        <v>79.08</v>
      </c>
      <c r="I37" s="41"/>
      <c r="J37" s="180"/>
    </row>
    <row r="38" spans="1:10" x14ac:dyDescent="0.25">
      <c r="A38" s="38" t="s">
        <v>37</v>
      </c>
      <c r="B38" s="72">
        <v>1513</v>
      </c>
      <c r="C38" s="72">
        <v>1186</v>
      </c>
      <c r="D38" s="21">
        <v>78.39</v>
      </c>
      <c r="E38" s="72">
        <v>1173</v>
      </c>
      <c r="F38" s="38">
        <v>77.53</v>
      </c>
      <c r="G38" s="19">
        <v>1186</v>
      </c>
      <c r="H38">
        <v>78.39</v>
      </c>
      <c r="I38" s="41"/>
      <c r="J38" s="180"/>
    </row>
    <row r="39" spans="1:10" x14ac:dyDescent="0.25">
      <c r="A39" s="38" t="s">
        <v>32</v>
      </c>
      <c r="B39" s="72">
        <v>1124</v>
      </c>
      <c r="C39" s="72">
        <v>724</v>
      </c>
      <c r="D39" s="21">
        <v>64.41</v>
      </c>
      <c r="E39" s="72">
        <v>702</v>
      </c>
      <c r="F39" s="38">
        <v>62.46</v>
      </c>
      <c r="G39" s="19">
        <v>724</v>
      </c>
      <c r="H39">
        <v>64.41</v>
      </c>
      <c r="I39" s="41"/>
      <c r="J39" s="180"/>
    </row>
    <row r="40" spans="1:10" x14ac:dyDescent="0.25">
      <c r="A40" s="38" t="s">
        <v>30</v>
      </c>
      <c r="B40" s="72">
        <v>2245</v>
      </c>
      <c r="C40" s="72">
        <v>1182</v>
      </c>
      <c r="D40" s="21">
        <v>52.65</v>
      </c>
      <c r="E40" s="72">
        <v>1181</v>
      </c>
      <c r="F40" s="38">
        <v>52.61</v>
      </c>
      <c r="G40" s="19">
        <v>1182</v>
      </c>
      <c r="H40">
        <v>52.65</v>
      </c>
      <c r="I40" s="41"/>
      <c r="J40" s="21"/>
    </row>
    <row r="41" spans="1:10" x14ac:dyDescent="0.25">
      <c r="A41" s="38" t="s">
        <v>46</v>
      </c>
      <c r="B41" s="72">
        <v>1140</v>
      </c>
      <c r="C41" s="72">
        <v>465</v>
      </c>
      <c r="D41" s="21">
        <v>40.79</v>
      </c>
      <c r="E41" s="72">
        <v>465</v>
      </c>
      <c r="F41" s="38">
        <v>40.79</v>
      </c>
      <c r="G41" s="19">
        <v>465</v>
      </c>
      <c r="H41">
        <v>40.79</v>
      </c>
      <c r="I41" s="41"/>
      <c r="J41" s="21"/>
    </row>
    <row r="42" spans="1:10" x14ac:dyDescent="0.25">
      <c r="A42" s="38" t="s">
        <v>44</v>
      </c>
      <c r="B42" s="72">
        <v>1308</v>
      </c>
      <c r="C42" s="72">
        <v>123</v>
      </c>
      <c r="D42" s="21">
        <v>9.4</v>
      </c>
      <c r="E42" s="72">
        <v>119</v>
      </c>
      <c r="F42" s="38">
        <v>9.1</v>
      </c>
      <c r="G42" s="19">
        <v>123</v>
      </c>
      <c r="H42">
        <v>9.4</v>
      </c>
      <c r="I42" s="41"/>
      <c r="J42" s="21"/>
    </row>
    <row r="43" spans="1:10" x14ac:dyDescent="0.25">
      <c r="A43" s="38" t="s">
        <v>31</v>
      </c>
      <c r="B43" s="72">
        <v>1507</v>
      </c>
      <c r="C43" s="72">
        <v>97</v>
      </c>
      <c r="D43" s="21">
        <v>6.44</v>
      </c>
      <c r="E43" s="72">
        <v>96</v>
      </c>
      <c r="F43" s="38">
        <v>6.37</v>
      </c>
      <c r="G43" s="19">
        <v>97</v>
      </c>
      <c r="H43">
        <v>6.44</v>
      </c>
      <c r="I43" s="41"/>
      <c r="J43" s="21"/>
    </row>
    <row r="44" spans="1:10" x14ac:dyDescent="0.25">
      <c r="A44" s="38" t="s">
        <v>47</v>
      </c>
      <c r="B44" s="72">
        <v>1419</v>
      </c>
      <c r="C44" s="72">
        <v>27</v>
      </c>
      <c r="D44" s="21">
        <v>1.9</v>
      </c>
      <c r="E44" s="72">
        <v>24</v>
      </c>
      <c r="F44" s="38">
        <v>1.69</v>
      </c>
      <c r="G44" s="19">
        <v>27</v>
      </c>
      <c r="H44">
        <v>1.9</v>
      </c>
      <c r="J44" s="21"/>
    </row>
    <row r="45" spans="1:10" x14ac:dyDescent="0.25">
      <c r="A45" s="38" t="s">
        <v>43</v>
      </c>
      <c r="B45" s="72">
        <v>0</v>
      </c>
      <c r="C45" s="72">
        <v>0</v>
      </c>
      <c r="D45" s="40">
        <v>0</v>
      </c>
      <c r="E45" s="38">
        <v>0</v>
      </c>
      <c r="F45" s="38">
        <v>0</v>
      </c>
      <c r="G45" s="19">
        <v>0</v>
      </c>
      <c r="H45">
        <v>0</v>
      </c>
      <c r="J45" s="40"/>
    </row>
    <row r="46" spans="1:10" s="41" customFormat="1" x14ac:dyDescent="0.25">
      <c r="A46" s="38" t="s">
        <v>14</v>
      </c>
      <c r="B46" s="72">
        <v>28975</v>
      </c>
      <c r="C46" s="72">
        <v>21789</v>
      </c>
      <c r="D46" s="37" t="s">
        <v>752</v>
      </c>
      <c r="E46" s="72">
        <v>17750</v>
      </c>
      <c r="F46" s="38" t="s">
        <v>753</v>
      </c>
      <c r="G46" s="19">
        <v>21789</v>
      </c>
      <c r="H46" s="41" t="s">
        <v>752</v>
      </c>
    </row>
    <row r="47" spans="1:10" s="41" customFormat="1" x14ac:dyDescent="0.25">
      <c r="B47" s="72"/>
      <c r="C47" s="72"/>
      <c r="D47" s="37"/>
      <c r="E47" s="72"/>
      <c r="F47" s="38"/>
      <c r="G47" s="19"/>
    </row>
    <row r="48" spans="1:10" s="41" customFormat="1" x14ac:dyDescent="0.25">
      <c r="B48" s="72"/>
      <c r="C48" s="72"/>
      <c r="D48" s="37"/>
      <c r="E48" s="72"/>
      <c r="F48" s="38"/>
      <c r="G48" s="19"/>
    </row>
    <row r="50" spans="1:1" x14ac:dyDescent="0.25">
      <c r="A50" t="s">
        <v>564</v>
      </c>
    </row>
    <row r="51" spans="1:1" x14ac:dyDescent="0.25">
      <c r="A51" t="s">
        <v>585</v>
      </c>
    </row>
    <row r="52" spans="1:1" x14ac:dyDescent="0.25">
      <c r="A52" t="s">
        <v>586</v>
      </c>
    </row>
    <row r="53" spans="1:1" x14ac:dyDescent="0.25">
      <c r="A53" t="s">
        <v>587</v>
      </c>
    </row>
    <row r="54" spans="1:1" x14ac:dyDescent="0.25">
      <c r="A54" t="s">
        <v>588</v>
      </c>
    </row>
    <row r="55" spans="1:1" x14ac:dyDescent="0.25">
      <c r="A55" t="s">
        <v>589</v>
      </c>
    </row>
    <row r="57" spans="1:1" x14ac:dyDescent="0.25">
      <c r="A57" t="s">
        <v>590</v>
      </c>
    </row>
    <row r="58" spans="1:1" x14ac:dyDescent="0.25">
      <c r="A58" t="s">
        <v>591</v>
      </c>
    </row>
    <row r="59" spans="1:1" x14ac:dyDescent="0.25">
      <c r="A59" t="s">
        <v>592</v>
      </c>
    </row>
    <row r="60" spans="1:1" x14ac:dyDescent="0.25">
      <c r="A60" t="s">
        <v>593</v>
      </c>
    </row>
    <row r="62" spans="1:1" x14ac:dyDescent="0.25">
      <c r="A62" t="s">
        <v>594</v>
      </c>
    </row>
    <row r="63" spans="1:1" x14ac:dyDescent="0.25">
      <c r="A63" t="s">
        <v>701</v>
      </c>
    </row>
  </sheetData>
  <autoFilter ref="A15:H15">
    <sortState ref="A16:H45">
      <sortCondition descending="1" ref="D15"/>
    </sortState>
  </autoFilter>
  <hyperlinks>
    <hyperlink ref="A1" r:id="rId1"/>
  </hyperlinks>
  <pageMargins left="0.7" right="0.7" top="0.75" bottom="0.75" header="0.3" footer="0.3"/>
  <pageSetup paperSize="9" orientation="portrait"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8">
    <tabColor rgb="FF00B050"/>
  </sheetPr>
  <dimension ref="A1:S50"/>
  <sheetViews>
    <sheetView zoomScaleNormal="100" workbookViewId="0">
      <pane xSplit="1" ySplit="11" topLeftCell="F24" activePane="bottomRight" state="frozen"/>
      <selection activeCell="K40" sqref="K40"/>
      <selection pane="topRight" activeCell="K40" sqref="K40"/>
      <selection pane="bottomLeft" activeCell="K40" sqref="K40"/>
      <selection pane="bottomRight" activeCell="Q28" sqref="Q28:Q43"/>
    </sheetView>
  </sheetViews>
  <sheetFormatPr defaultColWidth="9" defaultRowHeight="13.8" x14ac:dyDescent="0.25"/>
  <cols>
    <col min="1" max="1" width="52.09765625" style="58" customWidth="1"/>
    <col min="2" max="2" width="8.5" style="58" customWidth="1"/>
    <col min="3" max="8" width="9" style="58"/>
    <col min="9" max="13" width="9" style="58" customWidth="1"/>
    <col min="14" max="14" width="3.19921875" style="58" customWidth="1"/>
    <col min="15" max="15" width="16.8984375" style="58" customWidth="1"/>
    <col min="16" max="16384" width="9" style="58"/>
  </cols>
  <sheetData>
    <row r="1" spans="1:19" ht="14.25" x14ac:dyDescent="0.2">
      <c r="A1" s="66" t="s">
        <v>197</v>
      </c>
    </row>
    <row r="2" spans="1:19" x14ac:dyDescent="0.25">
      <c r="N2" s="58">
        <v>1</v>
      </c>
      <c r="O2" s="71" t="s">
        <v>378</v>
      </c>
      <c r="P2" s="41"/>
      <c r="Q2" s="41"/>
      <c r="R2" s="58">
        <v>1</v>
      </c>
      <c r="S2" s="71" t="s">
        <v>374</v>
      </c>
    </row>
    <row r="3" spans="1:19" x14ac:dyDescent="0.25">
      <c r="N3" s="58">
        <v>2</v>
      </c>
      <c r="O3" s="71" t="s">
        <v>377</v>
      </c>
      <c r="P3" s="41"/>
      <c r="Q3" s="41"/>
      <c r="R3" s="58">
        <v>2</v>
      </c>
      <c r="S3" s="71" t="s">
        <v>373</v>
      </c>
    </row>
    <row r="4" spans="1:19" x14ac:dyDescent="0.25">
      <c r="N4" s="58">
        <v>3</v>
      </c>
      <c r="O4" s="71" t="s">
        <v>376</v>
      </c>
      <c r="P4" s="41"/>
      <c r="Q4" s="41"/>
      <c r="R4" s="58">
        <v>3</v>
      </c>
      <c r="S4" s="71" t="s">
        <v>372</v>
      </c>
    </row>
    <row r="5" spans="1:19" x14ac:dyDescent="0.25">
      <c r="A5" s="58" t="s">
        <v>116</v>
      </c>
      <c r="B5" s="41" t="s">
        <v>226</v>
      </c>
      <c r="C5" s="41" t="s">
        <v>225</v>
      </c>
      <c r="N5" s="58">
        <v>4</v>
      </c>
      <c r="O5" s="71" t="s">
        <v>375</v>
      </c>
      <c r="P5" s="41"/>
      <c r="Q5" s="41"/>
      <c r="R5" s="58">
        <v>4</v>
      </c>
      <c r="S5" s="71" t="s">
        <v>371</v>
      </c>
    </row>
    <row r="6" spans="1:19" ht="13.5" customHeight="1" x14ac:dyDescent="0.25">
      <c r="N6" s="58">
        <v>5</v>
      </c>
      <c r="O6" s="71" t="s">
        <v>359</v>
      </c>
      <c r="P6" s="41"/>
      <c r="Q6" s="41"/>
      <c r="R6" s="58">
        <v>5</v>
      </c>
      <c r="S6" s="71" t="s">
        <v>370</v>
      </c>
    </row>
    <row r="7" spans="1:19" ht="7.5" customHeight="1" x14ac:dyDescent="0.25"/>
    <row r="8" spans="1:19" ht="7.5" customHeight="1" x14ac:dyDescent="0.25"/>
    <row r="9" spans="1:19" ht="7.5" customHeight="1" x14ac:dyDescent="0.25"/>
    <row r="10" spans="1:19" ht="24" customHeight="1" x14ac:dyDescent="0.25">
      <c r="B10" s="58" t="s">
        <v>103</v>
      </c>
      <c r="C10" s="58">
        <v>2562</v>
      </c>
      <c r="F10" s="58">
        <v>2563</v>
      </c>
      <c r="P10" s="75"/>
      <c r="Q10" s="75"/>
      <c r="R10" s="75"/>
    </row>
    <row r="11" spans="1:19" ht="18.75" customHeight="1" x14ac:dyDescent="0.25">
      <c r="A11" s="165" t="s">
        <v>48</v>
      </c>
      <c r="C11" s="58" t="s">
        <v>104</v>
      </c>
      <c r="D11" s="58" t="s">
        <v>105</v>
      </c>
      <c r="E11" s="58" t="s">
        <v>106</v>
      </c>
      <c r="F11" s="58" t="s">
        <v>107</v>
      </c>
      <c r="G11" s="58" t="s">
        <v>108</v>
      </c>
      <c r="H11" s="58" t="s">
        <v>109</v>
      </c>
      <c r="I11" s="58" t="s">
        <v>110</v>
      </c>
      <c r="J11" s="58" t="s">
        <v>111</v>
      </c>
      <c r="K11" s="58" t="s">
        <v>112</v>
      </c>
      <c r="L11" s="58" t="s">
        <v>113</v>
      </c>
      <c r="M11" s="58" t="s">
        <v>114</v>
      </c>
      <c r="N11" s="58" t="s">
        <v>115</v>
      </c>
      <c r="O11" s="82" t="s">
        <v>15</v>
      </c>
      <c r="P11" s="83" t="s">
        <v>16</v>
      </c>
      <c r="Q11" s="83" t="s">
        <v>97</v>
      </c>
      <c r="R11" s="75"/>
      <c r="S11" s="41" t="s">
        <v>489</v>
      </c>
    </row>
    <row r="12" spans="1:19" x14ac:dyDescent="0.25">
      <c r="A12" s="226" t="s">
        <v>22</v>
      </c>
      <c r="B12" s="186">
        <v>107</v>
      </c>
      <c r="C12" s="59">
        <v>0</v>
      </c>
      <c r="D12" s="59">
        <v>0</v>
      </c>
      <c r="E12" s="60">
        <v>0</v>
      </c>
      <c r="F12" s="61">
        <v>106</v>
      </c>
      <c r="G12" s="58">
        <v>1</v>
      </c>
      <c r="H12" s="58">
        <v>0</v>
      </c>
      <c r="I12" s="58">
        <v>0</v>
      </c>
      <c r="J12" s="58">
        <v>0</v>
      </c>
      <c r="K12" s="58">
        <v>0</v>
      </c>
      <c r="L12" s="58">
        <v>0</v>
      </c>
      <c r="M12" s="58">
        <v>0</v>
      </c>
      <c r="N12" s="58">
        <v>0</v>
      </c>
      <c r="O12" s="51">
        <v>87</v>
      </c>
      <c r="P12" s="62">
        <f t="shared" ref="P12:P41" si="0">B12</f>
        <v>107</v>
      </c>
      <c r="Q12" s="179">
        <f t="shared" ref="Q12:Q36" si="1">(P12*100)/O12</f>
        <v>122.98850574712644</v>
      </c>
      <c r="R12" s="88"/>
      <c r="S12" s="180"/>
    </row>
    <row r="13" spans="1:19" x14ac:dyDescent="0.25">
      <c r="A13" s="62" t="s">
        <v>36</v>
      </c>
      <c r="B13" s="63">
        <v>339</v>
      </c>
      <c r="C13" s="59">
        <v>0</v>
      </c>
      <c r="D13" s="59">
        <v>0</v>
      </c>
      <c r="E13" s="60">
        <v>0</v>
      </c>
      <c r="F13" s="61">
        <v>123</v>
      </c>
      <c r="G13" s="58">
        <v>216</v>
      </c>
      <c r="H13" s="58">
        <v>0</v>
      </c>
      <c r="I13" s="58">
        <v>0</v>
      </c>
      <c r="J13" s="58">
        <v>0</v>
      </c>
      <c r="K13" s="58">
        <v>0</v>
      </c>
      <c r="L13" s="58">
        <v>0</v>
      </c>
      <c r="M13" s="58">
        <v>0</v>
      </c>
      <c r="N13" s="58">
        <v>0</v>
      </c>
      <c r="O13" s="69">
        <v>324</v>
      </c>
      <c r="P13" s="62">
        <f t="shared" si="0"/>
        <v>339</v>
      </c>
      <c r="Q13" s="179">
        <f t="shared" si="1"/>
        <v>104.62962962962963</v>
      </c>
      <c r="R13" s="88"/>
      <c r="S13" s="180"/>
    </row>
    <row r="14" spans="1:19" x14ac:dyDescent="0.25">
      <c r="A14" s="59" t="s">
        <v>29</v>
      </c>
      <c r="B14" s="63">
        <v>693</v>
      </c>
      <c r="C14" s="59">
        <v>391</v>
      </c>
      <c r="D14" s="59">
        <v>108</v>
      </c>
      <c r="E14" s="60">
        <v>151</v>
      </c>
      <c r="F14" s="61">
        <v>42</v>
      </c>
      <c r="G14" s="58">
        <v>1</v>
      </c>
      <c r="H14" s="58">
        <v>0</v>
      </c>
      <c r="I14" s="58">
        <v>0</v>
      </c>
      <c r="J14" s="58">
        <v>0</v>
      </c>
      <c r="K14" s="58">
        <v>0</v>
      </c>
      <c r="L14" s="58">
        <v>0</v>
      </c>
      <c r="M14" s="58">
        <v>0</v>
      </c>
      <c r="N14" s="58">
        <v>0</v>
      </c>
      <c r="O14" s="43">
        <v>672</v>
      </c>
      <c r="P14" s="62">
        <f t="shared" si="0"/>
        <v>693</v>
      </c>
      <c r="Q14" s="179">
        <f t="shared" si="1"/>
        <v>103.125</v>
      </c>
      <c r="R14" s="88"/>
      <c r="S14" s="180"/>
    </row>
    <row r="15" spans="1:19" x14ac:dyDescent="0.25">
      <c r="A15" s="62" t="s">
        <v>39</v>
      </c>
      <c r="B15" s="63">
        <v>325</v>
      </c>
      <c r="C15" s="59">
        <v>51</v>
      </c>
      <c r="D15" s="59">
        <v>0</v>
      </c>
      <c r="E15" s="60">
        <v>0</v>
      </c>
      <c r="F15" s="61">
        <v>274</v>
      </c>
      <c r="G15" s="58">
        <v>0</v>
      </c>
      <c r="H15" s="58">
        <v>0</v>
      </c>
      <c r="I15" s="58">
        <v>0</v>
      </c>
      <c r="J15" s="58">
        <v>0</v>
      </c>
      <c r="K15" s="58">
        <v>0</v>
      </c>
      <c r="L15" s="58">
        <v>0</v>
      </c>
      <c r="M15" s="58">
        <v>0</v>
      </c>
      <c r="N15" s="58">
        <v>0</v>
      </c>
      <c r="O15" s="43">
        <v>320</v>
      </c>
      <c r="P15" s="62">
        <f t="shared" si="0"/>
        <v>325</v>
      </c>
      <c r="Q15" s="179">
        <f t="shared" si="1"/>
        <v>101.5625</v>
      </c>
      <c r="R15" s="88"/>
      <c r="S15" s="180"/>
    </row>
    <row r="16" spans="1:19" x14ac:dyDescent="0.25">
      <c r="A16" s="62" t="s">
        <v>23</v>
      </c>
      <c r="B16" s="63">
        <v>1318</v>
      </c>
      <c r="C16" s="59">
        <v>0</v>
      </c>
      <c r="D16" s="59">
        <v>0</v>
      </c>
      <c r="E16" s="60">
        <v>1</v>
      </c>
      <c r="F16" s="61">
        <v>1317</v>
      </c>
      <c r="G16" s="58">
        <v>0</v>
      </c>
      <c r="H16" s="58">
        <v>0</v>
      </c>
      <c r="I16" s="58">
        <v>0</v>
      </c>
      <c r="J16" s="58">
        <v>0</v>
      </c>
      <c r="K16" s="58">
        <v>0</v>
      </c>
      <c r="L16" s="58">
        <v>0</v>
      </c>
      <c r="M16" s="58">
        <v>0</v>
      </c>
      <c r="N16" s="58">
        <v>0</v>
      </c>
      <c r="O16" s="43">
        <v>1308</v>
      </c>
      <c r="P16" s="62">
        <f t="shared" si="0"/>
        <v>1318</v>
      </c>
      <c r="Q16" s="179">
        <f t="shared" si="1"/>
        <v>100.76452599388379</v>
      </c>
      <c r="R16" s="88"/>
      <c r="S16" s="180"/>
    </row>
    <row r="17" spans="1:19" x14ac:dyDescent="0.25">
      <c r="A17" s="59" t="s">
        <v>28</v>
      </c>
      <c r="B17" s="63">
        <v>774</v>
      </c>
      <c r="C17" s="59">
        <v>0</v>
      </c>
      <c r="D17" s="59">
        <v>3</v>
      </c>
      <c r="E17" s="60">
        <v>0</v>
      </c>
      <c r="F17" s="61">
        <v>350</v>
      </c>
      <c r="G17" s="58">
        <v>421</v>
      </c>
      <c r="H17" s="58">
        <v>0</v>
      </c>
      <c r="I17" s="58">
        <v>0</v>
      </c>
      <c r="J17" s="58">
        <v>0</v>
      </c>
      <c r="K17" s="58">
        <v>0</v>
      </c>
      <c r="L17" s="58">
        <v>0</v>
      </c>
      <c r="M17" s="58">
        <v>0</v>
      </c>
      <c r="N17" s="58">
        <v>0</v>
      </c>
      <c r="O17" s="43">
        <v>772</v>
      </c>
      <c r="P17" s="62">
        <f t="shared" si="0"/>
        <v>774</v>
      </c>
      <c r="Q17" s="179">
        <f t="shared" si="1"/>
        <v>100.25906735751295</v>
      </c>
      <c r="R17" s="88"/>
      <c r="S17" s="180"/>
    </row>
    <row r="18" spans="1:19" x14ac:dyDescent="0.25">
      <c r="A18" s="62" t="s">
        <v>41</v>
      </c>
      <c r="B18" s="59">
        <v>65</v>
      </c>
      <c r="C18" s="59">
        <v>0</v>
      </c>
      <c r="D18" s="59">
        <v>0</v>
      </c>
      <c r="E18" s="60">
        <v>0</v>
      </c>
      <c r="F18" s="61">
        <v>65</v>
      </c>
      <c r="G18" s="58">
        <v>0</v>
      </c>
      <c r="H18" s="58">
        <v>0</v>
      </c>
      <c r="I18" s="58">
        <v>0</v>
      </c>
      <c r="J18" s="58">
        <v>0</v>
      </c>
      <c r="K18" s="58">
        <v>0</v>
      </c>
      <c r="L18" s="58">
        <v>0</v>
      </c>
      <c r="M18" s="58">
        <v>0</v>
      </c>
      <c r="N18" s="58">
        <v>0</v>
      </c>
      <c r="O18" s="43">
        <v>65</v>
      </c>
      <c r="P18" s="62">
        <f t="shared" si="0"/>
        <v>65</v>
      </c>
      <c r="Q18" s="179">
        <f t="shared" si="1"/>
        <v>100</v>
      </c>
      <c r="R18" s="88"/>
      <c r="S18" s="180"/>
    </row>
    <row r="19" spans="1:19" x14ac:dyDescent="0.25">
      <c r="A19" s="59" t="s">
        <v>19</v>
      </c>
      <c r="B19" s="59">
        <v>435</v>
      </c>
      <c r="C19" s="59">
        <v>8</v>
      </c>
      <c r="D19" s="59">
        <v>1</v>
      </c>
      <c r="E19" s="60">
        <v>14</v>
      </c>
      <c r="F19" s="61">
        <v>175</v>
      </c>
      <c r="G19" s="58">
        <v>237</v>
      </c>
      <c r="H19" s="58">
        <v>0</v>
      </c>
      <c r="I19" s="58">
        <v>0</v>
      </c>
      <c r="J19" s="58">
        <v>0</v>
      </c>
      <c r="K19" s="58">
        <v>0</v>
      </c>
      <c r="L19" s="58">
        <v>0</v>
      </c>
      <c r="M19" s="58">
        <v>0</v>
      </c>
      <c r="N19" s="58">
        <v>0</v>
      </c>
      <c r="O19" s="43">
        <v>438</v>
      </c>
      <c r="P19" s="62">
        <f t="shared" si="0"/>
        <v>435</v>
      </c>
      <c r="Q19" s="179">
        <f t="shared" si="1"/>
        <v>99.31506849315069</v>
      </c>
      <c r="R19" s="88"/>
      <c r="S19" s="180"/>
    </row>
    <row r="20" spans="1:19" x14ac:dyDescent="0.25">
      <c r="A20" s="62" t="s">
        <v>33</v>
      </c>
      <c r="B20" s="59">
        <v>110</v>
      </c>
      <c r="C20" s="59">
        <v>0</v>
      </c>
      <c r="D20" s="59">
        <v>0</v>
      </c>
      <c r="E20" s="60">
        <v>0</v>
      </c>
      <c r="F20" s="61">
        <v>105</v>
      </c>
      <c r="G20" s="58">
        <v>5</v>
      </c>
      <c r="H20" s="58">
        <v>0</v>
      </c>
      <c r="I20" s="58">
        <v>0</v>
      </c>
      <c r="J20" s="58">
        <v>0</v>
      </c>
      <c r="K20" s="58">
        <v>0</v>
      </c>
      <c r="L20" s="58">
        <v>0</v>
      </c>
      <c r="M20" s="58">
        <v>0</v>
      </c>
      <c r="N20" s="58">
        <v>0</v>
      </c>
      <c r="O20" s="43">
        <v>111</v>
      </c>
      <c r="P20" s="62">
        <f t="shared" si="0"/>
        <v>110</v>
      </c>
      <c r="Q20" s="179">
        <f t="shared" si="1"/>
        <v>99.099099099099092</v>
      </c>
      <c r="R20" s="88"/>
      <c r="S20" s="180"/>
    </row>
    <row r="21" spans="1:19" x14ac:dyDescent="0.25">
      <c r="A21" s="59" t="s">
        <v>42</v>
      </c>
      <c r="B21" s="63">
        <v>963</v>
      </c>
      <c r="C21" s="59">
        <v>3</v>
      </c>
      <c r="D21" s="59">
        <v>960</v>
      </c>
      <c r="E21" s="60">
        <v>0</v>
      </c>
      <c r="F21" s="61">
        <v>0</v>
      </c>
      <c r="G21" s="58">
        <v>0</v>
      </c>
      <c r="H21" s="58">
        <v>0</v>
      </c>
      <c r="I21" s="58">
        <v>0</v>
      </c>
      <c r="J21" s="58">
        <v>0</v>
      </c>
      <c r="K21" s="58">
        <v>0</v>
      </c>
      <c r="L21" s="58">
        <v>0</v>
      </c>
      <c r="M21" s="58">
        <v>0</v>
      </c>
      <c r="N21" s="58">
        <v>0</v>
      </c>
      <c r="O21" s="43">
        <v>976</v>
      </c>
      <c r="P21" s="62">
        <f t="shared" si="0"/>
        <v>963</v>
      </c>
      <c r="Q21" s="179">
        <f t="shared" si="1"/>
        <v>98.668032786885249</v>
      </c>
      <c r="R21" s="88"/>
      <c r="S21" s="180"/>
    </row>
    <row r="22" spans="1:19" x14ac:dyDescent="0.25">
      <c r="A22" s="62" t="s">
        <v>27</v>
      </c>
      <c r="B22" s="63">
        <v>598</v>
      </c>
      <c r="C22" s="59">
        <v>2</v>
      </c>
      <c r="D22" s="59">
        <v>59</v>
      </c>
      <c r="E22" s="60">
        <v>20</v>
      </c>
      <c r="F22" s="61">
        <v>311</v>
      </c>
      <c r="G22" s="58">
        <v>206</v>
      </c>
      <c r="H22" s="58">
        <v>0</v>
      </c>
      <c r="I22" s="58">
        <v>0</v>
      </c>
      <c r="J22" s="58">
        <v>0</v>
      </c>
      <c r="K22" s="58">
        <v>0</v>
      </c>
      <c r="L22" s="58">
        <v>0</v>
      </c>
      <c r="M22" s="58">
        <v>0</v>
      </c>
      <c r="N22" s="58">
        <v>0</v>
      </c>
      <c r="O22" s="43">
        <v>842</v>
      </c>
      <c r="P22" s="62">
        <f t="shared" si="0"/>
        <v>598</v>
      </c>
      <c r="Q22" s="179">
        <f t="shared" si="1"/>
        <v>71.021377672209027</v>
      </c>
      <c r="R22" s="88"/>
      <c r="S22" s="180"/>
    </row>
    <row r="23" spans="1:19" x14ac:dyDescent="0.25">
      <c r="A23" s="59" t="s">
        <v>34</v>
      </c>
      <c r="B23" s="63">
        <v>473</v>
      </c>
      <c r="C23" s="59">
        <v>4</v>
      </c>
      <c r="D23" s="59">
        <v>10</v>
      </c>
      <c r="E23" s="64">
        <v>198</v>
      </c>
      <c r="F23" s="61">
        <v>203</v>
      </c>
      <c r="G23" s="65">
        <v>58</v>
      </c>
      <c r="H23" s="65">
        <v>0</v>
      </c>
      <c r="I23" s="58">
        <v>0</v>
      </c>
      <c r="J23" s="58">
        <v>0</v>
      </c>
      <c r="K23" s="58">
        <v>0</v>
      </c>
      <c r="L23" s="58">
        <v>0</v>
      </c>
      <c r="M23" s="58">
        <v>0</v>
      </c>
      <c r="N23" s="58">
        <v>0</v>
      </c>
      <c r="O23" s="43">
        <v>781</v>
      </c>
      <c r="P23" s="62">
        <f t="shared" si="0"/>
        <v>473</v>
      </c>
      <c r="Q23" s="179">
        <f t="shared" si="1"/>
        <v>60.563380281690144</v>
      </c>
      <c r="R23" s="88"/>
      <c r="S23" s="180"/>
    </row>
    <row r="24" spans="1:19" x14ac:dyDescent="0.25">
      <c r="A24" s="62" t="s">
        <v>37</v>
      </c>
      <c r="B24" s="63">
        <v>726</v>
      </c>
      <c r="C24" s="59">
        <v>8</v>
      </c>
      <c r="D24" s="59">
        <v>109</v>
      </c>
      <c r="E24" s="60">
        <v>288</v>
      </c>
      <c r="F24" s="61">
        <v>269</v>
      </c>
      <c r="G24" s="58">
        <v>52</v>
      </c>
      <c r="H24" s="58">
        <v>0</v>
      </c>
      <c r="I24" s="58">
        <v>0</v>
      </c>
      <c r="J24" s="58">
        <v>0</v>
      </c>
      <c r="K24" s="58">
        <v>0</v>
      </c>
      <c r="L24" s="58">
        <v>0</v>
      </c>
      <c r="M24" s="58">
        <v>0</v>
      </c>
      <c r="N24" s="58">
        <v>0</v>
      </c>
      <c r="O24" s="43">
        <v>1232</v>
      </c>
      <c r="P24" s="62">
        <f t="shared" si="0"/>
        <v>726</v>
      </c>
      <c r="Q24" s="179">
        <f t="shared" si="1"/>
        <v>58.928571428571431</v>
      </c>
      <c r="R24" s="88"/>
      <c r="S24" s="180"/>
    </row>
    <row r="25" spans="1:19" x14ac:dyDescent="0.25">
      <c r="A25" s="59" t="s">
        <v>40</v>
      </c>
      <c r="B25" s="63">
        <v>1022</v>
      </c>
      <c r="C25" s="59">
        <v>3</v>
      </c>
      <c r="D25" s="59">
        <v>2</v>
      </c>
      <c r="E25" s="60">
        <v>501</v>
      </c>
      <c r="F25" s="61">
        <v>153</v>
      </c>
      <c r="G25" s="58">
        <v>363</v>
      </c>
      <c r="H25" s="58">
        <v>0</v>
      </c>
      <c r="I25" s="58">
        <v>0</v>
      </c>
      <c r="J25" s="58">
        <v>0</v>
      </c>
      <c r="K25" s="58">
        <v>0</v>
      </c>
      <c r="L25" s="58">
        <v>0</v>
      </c>
      <c r="M25" s="58">
        <v>0</v>
      </c>
      <c r="N25" s="58">
        <v>0</v>
      </c>
      <c r="O25" s="43">
        <v>1751</v>
      </c>
      <c r="P25" s="62">
        <f t="shared" si="0"/>
        <v>1022</v>
      </c>
      <c r="Q25" s="179">
        <f t="shared" si="1"/>
        <v>58.366647629925758</v>
      </c>
      <c r="R25" s="88"/>
      <c r="S25" s="180"/>
    </row>
    <row r="26" spans="1:19" x14ac:dyDescent="0.25">
      <c r="A26" s="62" t="s">
        <v>25</v>
      </c>
      <c r="B26" s="63">
        <v>682</v>
      </c>
      <c r="C26" s="59">
        <v>0</v>
      </c>
      <c r="D26" s="59">
        <v>0</v>
      </c>
      <c r="E26" s="60">
        <v>0</v>
      </c>
      <c r="F26" s="61">
        <v>175</v>
      </c>
      <c r="G26" s="58">
        <v>507</v>
      </c>
      <c r="H26" s="58">
        <v>0</v>
      </c>
      <c r="I26" s="58">
        <v>0</v>
      </c>
      <c r="J26" s="58">
        <v>0</v>
      </c>
      <c r="K26" s="58">
        <v>0</v>
      </c>
      <c r="L26" s="58">
        <v>0</v>
      </c>
      <c r="M26" s="58">
        <v>0</v>
      </c>
      <c r="N26" s="58">
        <v>0</v>
      </c>
      <c r="O26" s="43">
        <v>1244</v>
      </c>
      <c r="P26" s="62">
        <f t="shared" si="0"/>
        <v>682</v>
      </c>
      <c r="Q26" s="179">
        <f t="shared" si="1"/>
        <v>54.823151125401928</v>
      </c>
      <c r="R26" s="88"/>
      <c r="S26" s="180"/>
    </row>
    <row r="27" spans="1:19" x14ac:dyDescent="0.25">
      <c r="A27" s="62" t="s">
        <v>18</v>
      </c>
      <c r="B27" s="63">
        <v>675</v>
      </c>
      <c r="C27" s="59">
        <v>202</v>
      </c>
      <c r="D27" s="59">
        <v>153</v>
      </c>
      <c r="E27" s="60">
        <v>53</v>
      </c>
      <c r="F27" s="61">
        <v>103</v>
      </c>
      <c r="G27" s="58">
        <v>164</v>
      </c>
      <c r="H27" s="58">
        <v>0</v>
      </c>
      <c r="I27" s="58">
        <v>0</v>
      </c>
      <c r="J27" s="58">
        <v>0</v>
      </c>
      <c r="K27" s="58">
        <v>0</v>
      </c>
      <c r="L27" s="58">
        <v>0</v>
      </c>
      <c r="M27" s="58">
        <v>0</v>
      </c>
      <c r="N27" s="58">
        <v>0</v>
      </c>
      <c r="O27" s="43">
        <v>1263</v>
      </c>
      <c r="P27" s="62">
        <f t="shared" si="0"/>
        <v>675</v>
      </c>
      <c r="Q27" s="179">
        <f t="shared" si="1"/>
        <v>53.444180522565318</v>
      </c>
      <c r="R27" s="88"/>
      <c r="S27" s="180"/>
    </row>
    <row r="28" spans="1:19" x14ac:dyDescent="0.25">
      <c r="A28" s="62" t="s">
        <v>26</v>
      </c>
      <c r="B28" s="63">
        <v>309</v>
      </c>
      <c r="C28" s="63">
        <v>24</v>
      </c>
      <c r="D28" s="59">
        <v>193</v>
      </c>
      <c r="E28" s="60">
        <v>18</v>
      </c>
      <c r="F28" s="61">
        <v>29</v>
      </c>
      <c r="G28" s="58">
        <v>45</v>
      </c>
      <c r="H28" s="58">
        <v>0</v>
      </c>
      <c r="I28" s="58">
        <v>0</v>
      </c>
      <c r="J28" s="58">
        <v>0</v>
      </c>
      <c r="K28" s="58">
        <v>0</v>
      </c>
      <c r="L28" s="58">
        <v>0</v>
      </c>
      <c r="M28" s="58">
        <v>0</v>
      </c>
      <c r="N28" s="58">
        <v>0</v>
      </c>
      <c r="O28" s="43">
        <v>647</v>
      </c>
      <c r="P28" s="62">
        <f t="shared" si="0"/>
        <v>309</v>
      </c>
      <c r="Q28" s="217">
        <f t="shared" si="1"/>
        <v>47.758887171561049</v>
      </c>
      <c r="R28" s="88"/>
      <c r="S28" s="180"/>
    </row>
    <row r="29" spans="1:19" x14ac:dyDescent="0.25">
      <c r="A29" s="62" t="s">
        <v>32</v>
      </c>
      <c r="B29" s="63">
        <v>421</v>
      </c>
      <c r="C29" s="59">
        <v>6</v>
      </c>
      <c r="D29" s="59">
        <v>1</v>
      </c>
      <c r="E29" s="60">
        <v>2</v>
      </c>
      <c r="F29" s="61">
        <v>2</v>
      </c>
      <c r="G29" s="58">
        <v>410</v>
      </c>
      <c r="H29" s="58">
        <v>0</v>
      </c>
      <c r="I29" s="58">
        <v>0</v>
      </c>
      <c r="J29" s="58">
        <v>0</v>
      </c>
      <c r="K29" s="58">
        <v>0</v>
      </c>
      <c r="L29" s="58">
        <v>0</v>
      </c>
      <c r="M29" s="58">
        <v>0</v>
      </c>
      <c r="N29" s="58">
        <v>0</v>
      </c>
      <c r="O29" s="43">
        <v>1060</v>
      </c>
      <c r="P29" s="62">
        <f t="shared" si="0"/>
        <v>421</v>
      </c>
      <c r="Q29" s="217">
        <f t="shared" si="1"/>
        <v>39.716981132075475</v>
      </c>
      <c r="R29" s="88"/>
      <c r="S29" s="180"/>
    </row>
    <row r="30" spans="1:19" x14ac:dyDescent="0.25">
      <c r="A30" s="62" t="s">
        <v>30</v>
      </c>
      <c r="B30" s="59">
        <v>678</v>
      </c>
      <c r="C30" s="59">
        <v>22</v>
      </c>
      <c r="D30" s="59">
        <v>280</v>
      </c>
      <c r="E30" s="60">
        <v>143</v>
      </c>
      <c r="F30" s="61">
        <v>117</v>
      </c>
      <c r="G30" s="58">
        <v>116</v>
      </c>
      <c r="H30" s="58">
        <v>0</v>
      </c>
      <c r="I30" s="58">
        <v>0</v>
      </c>
      <c r="J30" s="58">
        <v>0</v>
      </c>
      <c r="K30" s="58">
        <v>0</v>
      </c>
      <c r="L30" s="58">
        <v>0</v>
      </c>
      <c r="M30" s="58">
        <v>0</v>
      </c>
      <c r="N30" s="58">
        <v>0</v>
      </c>
      <c r="O30" s="43">
        <v>1947</v>
      </c>
      <c r="P30" s="62">
        <f t="shared" si="0"/>
        <v>678</v>
      </c>
      <c r="Q30" s="217">
        <f t="shared" si="1"/>
        <v>34.822804314329737</v>
      </c>
      <c r="R30" s="88"/>
      <c r="S30" s="180"/>
    </row>
    <row r="31" spans="1:19" x14ac:dyDescent="0.25">
      <c r="A31" s="59" t="s">
        <v>35</v>
      </c>
      <c r="B31" s="63">
        <v>350</v>
      </c>
      <c r="C31" s="59">
        <v>1</v>
      </c>
      <c r="D31" s="59">
        <v>50</v>
      </c>
      <c r="E31" s="60">
        <v>5</v>
      </c>
      <c r="F31" s="61">
        <v>5</v>
      </c>
      <c r="G31" s="58">
        <v>289</v>
      </c>
      <c r="H31" s="58">
        <v>0</v>
      </c>
      <c r="I31" s="58">
        <v>0</v>
      </c>
      <c r="J31" s="58">
        <v>0</v>
      </c>
      <c r="K31" s="58">
        <v>0</v>
      </c>
      <c r="L31" s="58">
        <v>0</v>
      </c>
      <c r="M31" s="58">
        <v>0</v>
      </c>
      <c r="N31" s="58">
        <v>0</v>
      </c>
      <c r="O31" s="43">
        <v>1089</v>
      </c>
      <c r="P31" s="62">
        <f t="shared" si="0"/>
        <v>350</v>
      </c>
      <c r="Q31" s="217">
        <f t="shared" si="1"/>
        <v>32.139577594123047</v>
      </c>
      <c r="R31" s="88"/>
      <c r="S31" s="180"/>
    </row>
    <row r="32" spans="1:19" x14ac:dyDescent="0.25">
      <c r="A32" s="62" t="s">
        <v>46</v>
      </c>
      <c r="B32" s="63">
        <v>277</v>
      </c>
      <c r="C32" s="59">
        <v>0</v>
      </c>
      <c r="D32" s="59">
        <v>0</v>
      </c>
      <c r="E32" s="60">
        <v>0</v>
      </c>
      <c r="F32" s="61">
        <v>0</v>
      </c>
      <c r="G32" s="58">
        <v>277</v>
      </c>
      <c r="H32" s="58">
        <v>0</v>
      </c>
      <c r="I32" s="58">
        <v>0</v>
      </c>
      <c r="J32" s="58">
        <v>0</v>
      </c>
      <c r="K32" s="58">
        <v>0</v>
      </c>
      <c r="L32" s="58">
        <v>0</v>
      </c>
      <c r="M32" s="58">
        <v>0</v>
      </c>
      <c r="N32" s="58">
        <v>0</v>
      </c>
      <c r="O32" s="43">
        <v>938</v>
      </c>
      <c r="P32" s="62">
        <f t="shared" si="0"/>
        <v>277</v>
      </c>
      <c r="Q32" s="217">
        <f t="shared" si="1"/>
        <v>29.530916844349679</v>
      </c>
      <c r="R32" s="88"/>
      <c r="S32" s="180"/>
    </row>
    <row r="33" spans="1:19" x14ac:dyDescent="0.25">
      <c r="A33" s="59" t="s">
        <v>24</v>
      </c>
      <c r="B33" s="59">
        <v>192</v>
      </c>
      <c r="C33" s="59">
        <v>0</v>
      </c>
      <c r="D33" s="59">
        <v>48</v>
      </c>
      <c r="E33" s="60">
        <v>7</v>
      </c>
      <c r="F33" s="61">
        <v>123</v>
      </c>
      <c r="G33" s="58">
        <v>14</v>
      </c>
      <c r="H33" s="58">
        <v>0</v>
      </c>
      <c r="I33" s="58">
        <v>0</v>
      </c>
      <c r="J33" s="58">
        <v>0</v>
      </c>
      <c r="K33" s="58">
        <v>0</v>
      </c>
      <c r="L33" s="58">
        <v>0</v>
      </c>
      <c r="M33" s="58">
        <v>0</v>
      </c>
      <c r="N33" s="58">
        <v>0</v>
      </c>
      <c r="O33" s="43">
        <v>653</v>
      </c>
      <c r="P33" s="62">
        <f t="shared" si="0"/>
        <v>192</v>
      </c>
      <c r="Q33" s="217">
        <f t="shared" si="1"/>
        <v>29.402756508422666</v>
      </c>
      <c r="R33" s="88"/>
      <c r="S33" s="180"/>
    </row>
    <row r="34" spans="1:19" x14ac:dyDescent="0.25">
      <c r="A34" s="62" t="s">
        <v>45</v>
      </c>
      <c r="B34" s="59">
        <v>240</v>
      </c>
      <c r="C34" s="59">
        <v>35</v>
      </c>
      <c r="D34" s="59">
        <v>0</v>
      </c>
      <c r="E34" s="60">
        <v>0</v>
      </c>
      <c r="F34" s="61">
        <v>80</v>
      </c>
      <c r="G34" s="58">
        <v>125</v>
      </c>
      <c r="H34" s="58">
        <v>0</v>
      </c>
      <c r="I34" s="58">
        <v>0</v>
      </c>
      <c r="J34" s="58">
        <v>0</v>
      </c>
      <c r="K34" s="58">
        <v>0</v>
      </c>
      <c r="L34" s="58">
        <v>0</v>
      </c>
      <c r="M34" s="58">
        <v>0</v>
      </c>
      <c r="N34" s="58">
        <v>0</v>
      </c>
      <c r="O34" s="43">
        <v>824</v>
      </c>
      <c r="P34" s="62">
        <f t="shared" si="0"/>
        <v>240</v>
      </c>
      <c r="Q34" s="217">
        <f t="shared" si="1"/>
        <v>29.126213592233011</v>
      </c>
      <c r="R34" s="88"/>
      <c r="S34" s="180"/>
    </row>
    <row r="35" spans="1:19" x14ac:dyDescent="0.25">
      <c r="A35" s="62" t="s">
        <v>38</v>
      </c>
      <c r="B35" s="59">
        <v>127</v>
      </c>
      <c r="C35" s="59">
        <v>65</v>
      </c>
      <c r="D35" s="59">
        <v>1</v>
      </c>
      <c r="E35" s="60">
        <v>61</v>
      </c>
      <c r="F35" s="61">
        <v>0</v>
      </c>
      <c r="G35" s="58">
        <v>0</v>
      </c>
      <c r="H35" s="58">
        <v>0</v>
      </c>
      <c r="I35" s="58">
        <v>0</v>
      </c>
      <c r="J35" s="58">
        <v>0</v>
      </c>
      <c r="K35" s="58">
        <v>0</v>
      </c>
      <c r="L35" s="58">
        <v>0</v>
      </c>
      <c r="M35" s="58">
        <v>0</v>
      </c>
      <c r="N35" s="58">
        <v>0</v>
      </c>
      <c r="O35" s="43">
        <v>450</v>
      </c>
      <c r="P35" s="62">
        <f t="shared" si="0"/>
        <v>127</v>
      </c>
      <c r="Q35" s="217">
        <f t="shared" si="1"/>
        <v>28.222222222222221</v>
      </c>
      <c r="R35" s="88"/>
      <c r="S35" s="180"/>
    </row>
    <row r="36" spans="1:19" x14ac:dyDescent="0.25">
      <c r="A36" s="62" t="s">
        <v>31</v>
      </c>
      <c r="B36" s="63">
        <v>182</v>
      </c>
      <c r="C36" s="59">
        <v>12</v>
      </c>
      <c r="D36" s="59">
        <v>5</v>
      </c>
      <c r="E36" s="60">
        <v>3</v>
      </c>
      <c r="F36" s="61">
        <v>4</v>
      </c>
      <c r="G36" s="58">
        <v>158</v>
      </c>
      <c r="H36" s="58">
        <v>0</v>
      </c>
      <c r="I36" s="58">
        <v>0</v>
      </c>
      <c r="J36" s="58">
        <v>0</v>
      </c>
      <c r="K36" s="58">
        <v>0</v>
      </c>
      <c r="L36" s="58">
        <v>0</v>
      </c>
      <c r="M36" s="58">
        <v>0</v>
      </c>
      <c r="N36" s="58">
        <v>0</v>
      </c>
      <c r="O36" s="43">
        <v>1428</v>
      </c>
      <c r="P36" s="62">
        <f t="shared" si="0"/>
        <v>182</v>
      </c>
      <c r="Q36" s="217">
        <f t="shared" si="1"/>
        <v>12.745098039215685</v>
      </c>
      <c r="R36" s="88"/>
      <c r="S36" s="163"/>
    </row>
    <row r="37" spans="1:19" x14ac:dyDescent="0.25">
      <c r="A37" s="62" t="s">
        <v>43</v>
      </c>
      <c r="B37" s="59">
        <v>3</v>
      </c>
      <c r="C37" s="59">
        <v>1</v>
      </c>
      <c r="D37" s="59">
        <v>0</v>
      </c>
      <c r="E37" s="60">
        <v>1</v>
      </c>
      <c r="F37" s="61">
        <v>1</v>
      </c>
      <c r="G37" s="58">
        <v>0</v>
      </c>
      <c r="H37" s="58">
        <v>0</v>
      </c>
      <c r="I37" s="58">
        <v>0</v>
      </c>
      <c r="J37" s="58">
        <v>0</v>
      </c>
      <c r="K37" s="58">
        <v>0</v>
      </c>
      <c r="L37" s="58">
        <v>0</v>
      </c>
      <c r="M37" s="58">
        <v>0</v>
      </c>
      <c r="N37" s="58">
        <v>0</v>
      </c>
      <c r="O37" s="43">
        <v>0</v>
      </c>
      <c r="P37" s="62">
        <f t="shared" si="0"/>
        <v>3</v>
      </c>
      <c r="Q37" s="217">
        <v>2</v>
      </c>
      <c r="R37" s="88"/>
      <c r="S37" s="163"/>
    </row>
    <row r="38" spans="1:19" x14ac:dyDescent="0.25">
      <c r="A38" s="59" t="s">
        <v>44</v>
      </c>
      <c r="B38" s="63">
        <v>1</v>
      </c>
      <c r="C38" s="59">
        <v>0</v>
      </c>
      <c r="D38" s="59">
        <v>0</v>
      </c>
      <c r="E38" s="60">
        <v>0</v>
      </c>
      <c r="F38" s="61">
        <v>1</v>
      </c>
      <c r="G38" s="58">
        <v>0</v>
      </c>
      <c r="H38" s="58">
        <v>0</v>
      </c>
      <c r="I38" s="58">
        <v>0</v>
      </c>
      <c r="J38" s="58">
        <v>0</v>
      </c>
      <c r="K38" s="58">
        <v>0</v>
      </c>
      <c r="L38" s="58">
        <v>0</v>
      </c>
      <c r="M38" s="58">
        <v>0</v>
      </c>
      <c r="N38" s="58">
        <v>0</v>
      </c>
      <c r="O38" s="43">
        <v>1500</v>
      </c>
      <c r="P38" s="62">
        <f t="shared" si="0"/>
        <v>1</v>
      </c>
      <c r="Q38" s="217">
        <f>(P38*100)/O38</f>
        <v>6.6666666666666666E-2</v>
      </c>
      <c r="R38" s="88"/>
      <c r="S38" s="163"/>
    </row>
    <row r="39" spans="1:19" x14ac:dyDescent="0.25">
      <c r="A39" s="62" t="s">
        <v>20</v>
      </c>
      <c r="B39" s="63">
        <v>0</v>
      </c>
      <c r="C39" s="59">
        <v>0</v>
      </c>
      <c r="D39" s="59">
        <v>0</v>
      </c>
      <c r="E39" s="60">
        <v>0</v>
      </c>
      <c r="F39" s="61">
        <v>0</v>
      </c>
      <c r="G39" s="58">
        <v>0</v>
      </c>
      <c r="H39" s="58">
        <v>0</v>
      </c>
      <c r="I39" s="58">
        <v>0</v>
      </c>
      <c r="J39" s="58">
        <v>0</v>
      </c>
      <c r="K39" s="58">
        <v>0</v>
      </c>
      <c r="L39" s="58">
        <v>0</v>
      </c>
      <c r="M39" s="58">
        <v>0</v>
      </c>
      <c r="N39" s="58">
        <v>0</v>
      </c>
      <c r="O39" s="43">
        <v>925</v>
      </c>
      <c r="P39" s="62">
        <f t="shared" si="0"/>
        <v>0</v>
      </c>
      <c r="Q39" s="217">
        <f>(P39*100)/O39</f>
        <v>0</v>
      </c>
      <c r="R39" s="75"/>
      <c r="S39" s="163"/>
    </row>
    <row r="40" spans="1:19" x14ac:dyDescent="0.25">
      <c r="A40" s="62" t="s">
        <v>21</v>
      </c>
      <c r="B40" s="63">
        <v>0</v>
      </c>
      <c r="C40" s="59">
        <v>0</v>
      </c>
      <c r="D40" s="59">
        <v>0</v>
      </c>
      <c r="E40" s="60">
        <v>0</v>
      </c>
      <c r="F40" s="61">
        <v>0</v>
      </c>
      <c r="G40" s="58">
        <v>0</v>
      </c>
      <c r="H40" s="58">
        <v>0</v>
      </c>
      <c r="I40" s="58">
        <v>0</v>
      </c>
      <c r="J40" s="58">
        <v>0</v>
      </c>
      <c r="K40" s="58">
        <v>0</v>
      </c>
      <c r="L40" s="58">
        <v>0</v>
      </c>
      <c r="M40" s="58">
        <v>0</v>
      </c>
      <c r="N40" s="58">
        <v>0</v>
      </c>
      <c r="O40" s="43">
        <v>67</v>
      </c>
      <c r="P40" s="62">
        <f t="shared" si="0"/>
        <v>0</v>
      </c>
      <c r="Q40" s="217">
        <f>(P40*100)/O40</f>
        <v>0</v>
      </c>
      <c r="R40" s="75"/>
      <c r="S40" s="163"/>
    </row>
    <row r="41" spans="1:19" x14ac:dyDescent="0.25">
      <c r="A41" s="62" t="s">
        <v>47</v>
      </c>
      <c r="B41" s="59">
        <v>0</v>
      </c>
      <c r="C41" s="59">
        <v>0</v>
      </c>
      <c r="D41" s="59">
        <v>0</v>
      </c>
      <c r="E41" s="60">
        <v>0</v>
      </c>
      <c r="F41" s="61">
        <v>0</v>
      </c>
      <c r="G41" s="58">
        <v>0</v>
      </c>
      <c r="H41" s="58">
        <v>0</v>
      </c>
      <c r="I41" s="58">
        <v>0</v>
      </c>
      <c r="J41" s="58">
        <v>0</v>
      </c>
      <c r="K41" s="58">
        <v>0</v>
      </c>
      <c r="L41" s="58">
        <v>0</v>
      </c>
      <c r="M41" s="58">
        <v>0</v>
      </c>
      <c r="N41" s="58">
        <v>0</v>
      </c>
      <c r="O41" s="43">
        <v>1675</v>
      </c>
      <c r="P41" s="62">
        <f t="shared" si="0"/>
        <v>0</v>
      </c>
      <c r="Q41" s="217">
        <f>(P41*100)/O41</f>
        <v>0</v>
      </c>
      <c r="R41" s="75"/>
      <c r="S41" s="163"/>
    </row>
    <row r="42" spans="1:19" x14ac:dyDescent="0.25">
      <c r="A42" s="165"/>
      <c r="B42" s="59"/>
      <c r="C42" s="59"/>
      <c r="D42" s="59"/>
      <c r="E42" s="60"/>
      <c r="F42" s="61"/>
      <c r="O42" s="43"/>
      <c r="P42" s="62"/>
      <c r="Q42" s="217"/>
      <c r="R42" s="75"/>
      <c r="S42" s="223"/>
    </row>
    <row r="43" spans="1:19" x14ac:dyDescent="0.25">
      <c r="A43" s="165" t="s">
        <v>14</v>
      </c>
      <c r="B43" s="63">
        <v>12085</v>
      </c>
      <c r="C43" s="59">
        <v>838</v>
      </c>
      <c r="D43" s="63">
        <v>1983</v>
      </c>
      <c r="E43" s="64">
        <v>1466</v>
      </c>
      <c r="F43" s="61">
        <v>4133</v>
      </c>
      <c r="G43" s="65">
        <v>3665</v>
      </c>
      <c r="H43" s="58">
        <v>0</v>
      </c>
      <c r="I43" s="58">
        <v>0</v>
      </c>
      <c r="J43" s="58">
        <v>0</v>
      </c>
      <c r="K43" s="58">
        <v>0</v>
      </c>
      <c r="L43" s="58">
        <v>0</v>
      </c>
      <c r="M43" s="58">
        <v>0</v>
      </c>
      <c r="N43" s="58">
        <v>0</v>
      </c>
      <c r="O43" s="43">
        <v>25389</v>
      </c>
      <c r="P43" s="62"/>
      <c r="Q43" s="217"/>
      <c r="R43" s="75"/>
      <c r="S43" s="223"/>
    </row>
    <row r="44" spans="1:19" x14ac:dyDescent="0.25">
      <c r="A44" s="165"/>
      <c r="B44" s="63"/>
      <c r="C44" s="59"/>
      <c r="D44" s="63"/>
      <c r="E44" s="64"/>
      <c r="F44" s="61"/>
      <c r="G44" s="65"/>
      <c r="P44" s="62"/>
      <c r="Q44" s="217"/>
      <c r="R44" s="75"/>
      <c r="S44" s="172"/>
    </row>
    <row r="45" spans="1:19" x14ac:dyDescent="0.25">
      <c r="B45" s="63"/>
      <c r="C45" s="59"/>
      <c r="D45" s="63"/>
      <c r="E45" s="64"/>
      <c r="F45" s="61"/>
      <c r="G45" s="65"/>
      <c r="O45" s="43" t="s">
        <v>696</v>
      </c>
      <c r="P45" s="62"/>
      <c r="Q45" s="217"/>
      <c r="R45" s="75"/>
      <c r="S45" s="172"/>
    </row>
    <row r="46" spans="1:19" x14ac:dyDescent="0.25">
      <c r="B46" s="63"/>
      <c r="C46" s="59"/>
      <c r="D46" s="63"/>
      <c r="E46" s="64"/>
      <c r="F46" s="61"/>
      <c r="O46" s="43"/>
      <c r="P46" s="62"/>
      <c r="Q46" s="217"/>
      <c r="R46" s="75"/>
      <c r="S46" s="172"/>
    </row>
    <row r="47" spans="1:19" x14ac:dyDescent="0.25">
      <c r="A47" s="58" t="s">
        <v>564</v>
      </c>
    </row>
    <row r="48" spans="1:19" x14ac:dyDescent="0.25">
      <c r="A48" s="58" t="s">
        <v>606</v>
      </c>
    </row>
    <row r="49" spans="1:1" x14ac:dyDescent="0.25">
      <c r="A49" s="58" t="s">
        <v>607</v>
      </c>
    </row>
    <row r="50" spans="1:1" x14ac:dyDescent="0.25">
      <c r="A50" s="58" t="s">
        <v>701</v>
      </c>
    </row>
  </sheetData>
  <autoFilter ref="A11:Q11">
    <sortState ref="A12:Q41">
      <sortCondition descending="1" ref="Q11"/>
    </sortState>
  </autoFilter>
  <hyperlinks>
    <hyperlink ref="A1" r:id="rId1"/>
  </hyperlinks>
  <pageMargins left="0.7" right="0.7" top="0.75" bottom="0.75" header="0.3" footer="0.3"/>
  <pageSetup paperSize="9" orientation="portrait" verticalDpi="0"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9">
    <tabColor rgb="FF00B050"/>
  </sheetPr>
  <dimension ref="A1:R50"/>
  <sheetViews>
    <sheetView topLeftCell="A13" zoomScaleNormal="100" workbookViewId="0">
      <selection activeCell="R15" sqref="R15:R45"/>
    </sheetView>
  </sheetViews>
  <sheetFormatPr defaultRowHeight="13.8" x14ac:dyDescent="0.25"/>
  <cols>
    <col min="1" max="1" width="50.69921875" bestFit="1" customWidth="1"/>
    <col min="2" max="2" width="5.5" bestFit="1" customWidth="1"/>
    <col min="3" max="3" width="5.8984375" bestFit="1" customWidth="1"/>
    <col min="4" max="4" width="8.5" bestFit="1" customWidth="1"/>
    <col min="5" max="5" width="5.5" customWidth="1"/>
    <col min="6" max="6" width="5.8984375" customWidth="1"/>
    <col min="7" max="7" width="8.5" customWidth="1"/>
    <col min="8" max="8" width="5.5" customWidth="1"/>
    <col min="9" max="9" width="5.8984375" customWidth="1"/>
    <col min="10" max="10" width="8.5" customWidth="1"/>
    <col min="11" max="11" width="5.5" customWidth="1"/>
    <col min="12" max="12" width="5.8984375" customWidth="1"/>
    <col min="13" max="13" width="8.5" customWidth="1"/>
    <col min="14" max="14" width="5.5" customWidth="1"/>
    <col min="15" max="15" width="5.8984375" customWidth="1"/>
    <col min="16" max="16" width="6.09765625" customWidth="1"/>
  </cols>
  <sheetData>
    <row r="1" spans="1:18" ht="14.25" x14ac:dyDescent="0.2">
      <c r="A1" s="66" t="s">
        <v>205</v>
      </c>
    </row>
    <row r="2" spans="1:18" x14ac:dyDescent="0.25">
      <c r="A2" t="s">
        <v>172</v>
      </c>
      <c r="C2">
        <v>1</v>
      </c>
      <c r="D2" t="s">
        <v>269</v>
      </c>
    </row>
    <row r="3" spans="1:18" x14ac:dyDescent="0.25">
      <c r="B3" s="20" t="s">
        <v>232</v>
      </c>
      <c r="C3">
        <v>2</v>
      </c>
      <c r="D3" t="s">
        <v>270</v>
      </c>
    </row>
    <row r="4" spans="1:18" x14ac:dyDescent="0.25">
      <c r="C4">
        <v>3</v>
      </c>
      <c r="D4" t="s">
        <v>271</v>
      </c>
    </row>
    <row r="5" spans="1:18" x14ac:dyDescent="0.25">
      <c r="A5" t="s">
        <v>170</v>
      </c>
      <c r="C5">
        <v>4</v>
      </c>
      <c r="D5" t="s">
        <v>272</v>
      </c>
    </row>
    <row r="6" spans="1:18" x14ac:dyDescent="0.25">
      <c r="A6" t="s">
        <v>171</v>
      </c>
      <c r="C6">
        <v>5</v>
      </c>
      <c r="D6" t="s">
        <v>273</v>
      </c>
    </row>
    <row r="10" spans="1:18" x14ac:dyDescent="0.25">
      <c r="P10" s="41"/>
    </row>
    <row r="11" spans="1:18" x14ac:dyDescent="0.25">
      <c r="P11" s="41"/>
    </row>
    <row r="12" spans="1:18" x14ac:dyDescent="0.25">
      <c r="A12" s="38"/>
      <c r="B12" s="38"/>
      <c r="C12" s="38"/>
      <c r="D12" s="38"/>
      <c r="E12" s="38"/>
      <c r="F12" s="38"/>
      <c r="G12" s="38"/>
      <c r="H12" s="41"/>
      <c r="I12" s="41"/>
      <c r="J12" s="41"/>
      <c r="K12" s="41"/>
      <c r="L12" s="41"/>
      <c r="M12" s="41"/>
      <c r="N12" s="41"/>
      <c r="O12" s="41"/>
      <c r="P12" s="41"/>
    </row>
    <row r="13" spans="1:18" x14ac:dyDescent="0.25">
      <c r="A13" s="38"/>
      <c r="B13" t="s">
        <v>80</v>
      </c>
      <c r="E13" t="s">
        <v>81</v>
      </c>
      <c r="H13" t="s">
        <v>82</v>
      </c>
      <c r="K13" t="s">
        <v>83</v>
      </c>
      <c r="N13" t="s">
        <v>84</v>
      </c>
    </row>
    <row r="14" spans="1:18" x14ac:dyDescent="0.25">
      <c r="A14" s="41" t="s">
        <v>48</v>
      </c>
      <c r="B14" t="s">
        <v>15</v>
      </c>
      <c r="C14" t="s">
        <v>16</v>
      </c>
      <c r="D14" t="s">
        <v>50</v>
      </c>
      <c r="E14" t="s">
        <v>15</v>
      </c>
      <c r="F14" t="s">
        <v>16</v>
      </c>
      <c r="G14" t="s">
        <v>50</v>
      </c>
      <c r="H14" t="s">
        <v>15</v>
      </c>
      <c r="I14" t="s">
        <v>16</v>
      </c>
      <c r="J14" t="s">
        <v>50</v>
      </c>
      <c r="K14" t="s">
        <v>15</v>
      </c>
      <c r="L14" t="s">
        <v>16</v>
      </c>
      <c r="M14" t="s">
        <v>50</v>
      </c>
      <c r="N14" t="s">
        <v>15</v>
      </c>
      <c r="O14" t="s">
        <v>16</v>
      </c>
      <c r="P14" t="s">
        <v>50</v>
      </c>
      <c r="R14" s="41" t="s">
        <v>489</v>
      </c>
    </row>
    <row r="15" spans="1:18" x14ac:dyDescent="0.25">
      <c r="A15" s="38" t="s">
        <v>44</v>
      </c>
      <c r="B15" s="42">
        <v>91</v>
      </c>
      <c r="C15" s="72">
        <v>0</v>
      </c>
      <c r="D15" s="76">
        <v>0</v>
      </c>
      <c r="E15" s="72">
        <v>71</v>
      </c>
      <c r="F15" s="38">
        <v>0</v>
      </c>
      <c r="G15" s="38">
        <v>0</v>
      </c>
      <c r="H15" s="19">
        <v>20</v>
      </c>
      <c r="I15" s="41">
        <v>0</v>
      </c>
      <c r="J15" s="41">
        <v>0</v>
      </c>
      <c r="K15" s="19">
        <v>0</v>
      </c>
      <c r="L15" s="41">
        <v>0</v>
      </c>
      <c r="M15" s="41">
        <v>0</v>
      </c>
      <c r="N15" s="19">
        <v>0</v>
      </c>
      <c r="O15" s="41">
        <v>0</v>
      </c>
      <c r="P15" s="41">
        <v>0</v>
      </c>
      <c r="R15" s="180"/>
    </row>
    <row r="16" spans="1:18" x14ac:dyDescent="0.25">
      <c r="A16" s="38" t="s">
        <v>39</v>
      </c>
      <c r="B16" s="40">
        <v>90</v>
      </c>
      <c r="C16" s="38">
        <v>0</v>
      </c>
      <c r="D16" s="76">
        <v>0</v>
      </c>
      <c r="E16" s="38">
        <v>49</v>
      </c>
      <c r="F16" s="38">
        <v>0</v>
      </c>
      <c r="G16" s="38">
        <v>0</v>
      </c>
      <c r="H16" s="41">
        <v>41</v>
      </c>
      <c r="I16" s="41">
        <v>0</v>
      </c>
      <c r="J16" s="41">
        <v>0</v>
      </c>
      <c r="K16" s="41">
        <v>0</v>
      </c>
      <c r="L16" s="41">
        <v>0</v>
      </c>
      <c r="M16" s="41">
        <v>0</v>
      </c>
      <c r="N16" s="41">
        <v>0</v>
      </c>
      <c r="O16" s="41">
        <v>0</v>
      </c>
      <c r="P16" s="41">
        <v>0</v>
      </c>
      <c r="Q16" s="41"/>
      <c r="R16" s="180"/>
    </row>
    <row r="17" spans="1:18" x14ac:dyDescent="0.25">
      <c r="A17" s="38" t="s">
        <v>30</v>
      </c>
      <c r="B17" s="40">
        <v>74</v>
      </c>
      <c r="C17" s="38">
        <v>0</v>
      </c>
      <c r="D17" s="76">
        <v>0</v>
      </c>
      <c r="E17" s="38">
        <v>47</v>
      </c>
      <c r="F17" s="38">
        <v>0</v>
      </c>
      <c r="G17" s="38">
        <v>0</v>
      </c>
      <c r="H17" s="41">
        <v>27</v>
      </c>
      <c r="I17" s="41">
        <v>0</v>
      </c>
      <c r="J17" s="41">
        <v>0</v>
      </c>
      <c r="K17" s="41">
        <v>0</v>
      </c>
      <c r="L17" s="41">
        <v>0</v>
      </c>
      <c r="M17" s="41">
        <v>0</v>
      </c>
      <c r="N17" s="41">
        <v>0</v>
      </c>
      <c r="O17" s="41">
        <v>0</v>
      </c>
      <c r="P17" s="41">
        <v>0</v>
      </c>
      <c r="Q17" s="41"/>
      <c r="R17" s="180"/>
    </row>
    <row r="18" spans="1:18" x14ac:dyDescent="0.25">
      <c r="A18" s="38" t="s">
        <v>41</v>
      </c>
      <c r="B18" s="40">
        <v>27</v>
      </c>
      <c r="C18" s="38">
        <v>0</v>
      </c>
      <c r="D18" s="76">
        <v>0</v>
      </c>
      <c r="E18" s="38">
        <v>15</v>
      </c>
      <c r="F18" s="38">
        <v>0</v>
      </c>
      <c r="G18" s="38">
        <v>0</v>
      </c>
      <c r="H18" s="41">
        <v>12</v>
      </c>
      <c r="I18" s="41">
        <v>0</v>
      </c>
      <c r="J18" s="41">
        <v>0</v>
      </c>
      <c r="K18" s="41">
        <v>0</v>
      </c>
      <c r="L18" s="41">
        <v>0</v>
      </c>
      <c r="M18" s="41">
        <v>0</v>
      </c>
      <c r="N18" s="41">
        <v>0</v>
      </c>
      <c r="O18" s="41">
        <v>0</v>
      </c>
      <c r="P18" s="41">
        <v>0</v>
      </c>
      <c r="Q18" s="41"/>
      <c r="R18" s="180"/>
    </row>
    <row r="19" spans="1:18" x14ac:dyDescent="0.25">
      <c r="A19" s="38" t="s">
        <v>21</v>
      </c>
      <c r="B19" s="40">
        <v>21</v>
      </c>
      <c r="C19" s="38">
        <v>0</v>
      </c>
      <c r="D19" s="76">
        <v>0</v>
      </c>
      <c r="E19" s="38">
        <v>17</v>
      </c>
      <c r="F19" s="38">
        <v>0</v>
      </c>
      <c r="G19" s="38">
        <v>0</v>
      </c>
      <c r="H19" s="41">
        <v>4</v>
      </c>
      <c r="I19" s="41">
        <v>0</v>
      </c>
      <c r="J19" s="41">
        <v>0</v>
      </c>
      <c r="K19" s="41">
        <v>0</v>
      </c>
      <c r="L19" s="41">
        <v>0</v>
      </c>
      <c r="M19" s="41">
        <v>0</v>
      </c>
      <c r="N19" s="41">
        <v>0</v>
      </c>
      <c r="O19" s="41">
        <v>0</v>
      </c>
      <c r="P19" s="41">
        <v>0</v>
      </c>
      <c r="Q19" s="41"/>
      <c r="R19" s="180"/>
    </row>
    <row r="20" spans="1:18" x14ac:dyDescent="0.25">
      <c r="A20" s="38" t="s">
        <v>43</v>
      </c>
      <c r="B20" s="40">
        <v>0</v>
      </c>
      <c r="C20" s="38">
        <v>0</v>
      </c>
      <c r="D20" s="76">
        <v>0</v>
      </c>
      <c r="E20" s="38">
        <v>0</v>
      </c>
      <c r="F20" s="38">
        <v>0</v>
      </c>
      <c r="G20" s="38">
        <v>0</v>
      </c>
      <c r="H20" s="41">
        <v>0</v>
      </c>
      <c r="I20" s="41">
        <v>0</v>
      </c>
      <c r="J20" s="41">
        <v>0</v>
      </c>
      <c r="K20" s="41">
        <v>0</v>
      </c>
      <c r="L20" s="41">
        <v>0</v>
      </c>
      <c r="M20" s="41">
        <v>0</v>
      </c>
      <c r="N20" s="41">
        <v>0</v>
      </c>
      <c r="O20" s="41">
        <v>0</v>
      </c>
      <c r="P20" s="41">
        <v>0</v>
      </c>
      <c r="Q20" s="41"/>
      <c r="R20" s="180"/>
    </row>
    <row r="21" spans="1:18" x14ac:dyDescent="0.25">
      <c r="A21" s="38" t="s">
        <v>47</v>
      </c>
      <c r="B21" s="40">
        <v>0</v>
      </c>
      <c r="C21" s="38">
        <v>0</v>
      </c>
      <c r="D21" s="76">
        <v>0</v>
      </c>
      <c r="E21" s="38">
        <v>0</v>
      </c>
      <c r="F21" s="38">
        <v>0</v>
      </c>
      <c r="G21" s="38">
        <v>0</v>
      </c>
      <c r="H21" s="41">
        <v>0</v>
      </c>
      <c r="I21" s="41">
        <v>0</v>
      </c>
      <c r="J21" s="41">
        <v>0</v>
      </c>
      <c r="K21" s="41">
        <v>0</v>
      </c>
      <c r="L21" s="41">
        <v>0</v>
      </c>
      <c r="M21" s="41">
        <v>0</v>
      </c>
      <c r="N21" s="41">
        <v>0</v>
      </c>
      <c r="O21" s="41">
        <v>0</v>
      </c>
      <c r="P21" s="41">
        <v>0</v>
      </c>
      <c r="Q21" s="41"/>
      <c r="R21" s="180"/>
    </row>
    <row r="22" spans="1:18" x14ac:dyDescent="0.25">
      <c r="A22" s="38" t="s">
        <v>34</v>
      </c>
      <c r="B22" s="40">
        <v>242</v>
      </c>
      <c r="C22" s="38">
        <v>2</v>
      </c>
      <c r="D22" s="76">
        <v>0.83</v>
      </c>
      <c r="E22" s="38">
        <v>123</v>
      </c>
      <c r="F22" s="38">
        <v>0</v>
      </c>
      <c r="G22" s="38">
        <v>0</v>
      </c>
      <c r="H22" s="41">
        <v>119</v>
      </c>
      <c r="I22" s="41">
        <v>2</v>
      </c>
      <c r="J22" s="41">
        <v>1.68</v>
      </c>
      <c r="K22" s="41">
        <v>0</v>
      </c>
      <c r="L22" s="41">
        <v>0</v>
      </c>
      <c r="M22" s="41">
        <v>0</v>
      </c>
      <c r="N22" s="41">
        <v>0</v>
      </c>
      <c r="O22" s="41">
        <v>0</v>
      </c>
      <c r="P22" s="41">
        <v>0</v>
      </c>
      <c r="Q22" s="41"/>
      <c r="R22" s="180"/>
    </row>
    <row r="23" spans="1:18" x14ac:dyDescent="0.25">
      <c r="A23" s="38" t="s">
        <v>24</v>
      </c>
      <c r="B23" s="40">
        <v>108</v>
      </c>
      <c r="C23" s="38">
        <v>1</v>
      </c>
      <c r="D23" s="76">
        <v>0.93</v>
      </c>
      <c r="E23" s="38">
        <v>53</v>
      </c>
      <c r="F23" s="38">
        <v>0</v>
      </c>
      <c r="G23" s="38">
        <v>0</v>
      </c>
      <c r="H23" s="41">
        <v>55</v>
      </c>
      <c r="I23" s="41">
        <v>1</v>
      </c>
      <c r="J23" s="41">
        <v>1.82</v>
      </c>
      <c r="K23" s="41">
        <v>0</v>
      </c>
      <c r="L23" s="41">
        <v>0</v>
      </c>
      <c r="M23" s="41">
        <v>0</v>
      </c>
      <c r="N23" s="41">
        <v>0</v>
      </c>
      <c r="O23" s="41">
        <v>0</v>
      </c>
      <c r="P23" s="41">
        <v>0</v>
      </c>
      <c r="Q23" s="41"/>
      <c r="R23" s="180"/>
    </row>
    <row r="24" spans="1:18" x14ac:dyDescent="0.25">
      <c r="A24" s="38" t="s">
        <v>46</v>
      </c>
      <c r="B24" s="40">
        <v>87</v>
      </c>
      <c r="C24" s="38">
        <v>1</v>
      </c>
      <c r="D24" s="76">
        <v>1.1499999999999999</v>
      </c>
      <c r="E24" s="38">
        <v>63</v>
      </c>
      <c r="F24" s="38">
        <v>0</v>
      </c>
      <c r="G24" s="38">
        <v>0</v>
      </c>
      <c r="H24" s="41">
        <v>24</v>
      </c>
      <c r="I24" s="41">
        <v>1</v>
      </c>
      <c r="J24" s="41">
        <v>4.17</v>
      </c>
      <c r="K24" s="41">
        <v>0</v>
      </c>
      <c r="L24" s="41">
        <v>0</v>
      </c>
      <c r="M24" s="41">
        <v>0</v>
      </c>
      <c r="N24" s="41">
        <v>0</v>
      </c>
      <c r="O24" s="41">
        <v>0</v>
      </c>
      <c r="P24" s="41">
        <v>0</v>
      </c>
      <c r="Q24" s="41"/>
      <c r="R24" s="180"/>
    </row>
    <row r="25" spans="1:18" x14ac:dyDescent="0.25">
      <c r="A25" s="38" t="s">
        <v>31</v>
      </c>
      <c r="B25" s="42">
        <v>82</v>
      </c>
      <c r="C25" s="38">
        <v>1</v>
      </c>
      <c r="D25" s="76">
        <v>1.22</v>
      </c>
      <c r="E25" s="72">
        <v>39</v>
      </c>
      <c r="F25" s="38">
        <v>0</v>
      </c>
      <c r="G25" s="38">
        <v>0</v>
      </c>
      <c r="H25" s="19">
        <v>43</v>
      </c>
      <c r="I25" s="41">
        <v>1</v>
      </c>
      <c r="J25" s="41">
        <v>2.33</v>
      </c>
      <c r="K25" s="41">
        <v>0</v>
      </c>
      <c r="L25" s="41">
        <v>0</v>
      </c>
      <c r="M25" s="41">
        <v>0</v>
      </c>
      <c r="N25" s="41">
        <v>0</v>
      </c>
      <c r="O25" s="41">
        <v>0</v>
      </c>
      <c r="P25" s="41">
        <v>0</v>
      </c>
      <c r="Q25" s="41"/>
      <c r="R25" s="180"/>
    </row>
    <row r="26" spans="1:18" x14ac:dyDescent="0.25">
      <c r="A26" s="38" t="s">
        <v>42</v>
      </c>
      <c r="B26" s="40">
        <v>266</v>
      </c>
      <c r="C26" s="38">
        <v>4</v>
      </c>
      <c r="D26" s="76">
        <v>1.5</v>
      </c>
      <c r="E26" s="38">
        <v>150</v>
      </c>
      <c r="F26" s="38">
        <v>4</v>
      </c>
      <c r="G26" s="38">
        <v>2.67</v>
      </c>
      <c r="H26" s="41">
        <v>116</v>
      </c>
      <c r="I26" s="41">
        <v>0</v>
      </c>
      <c r="J26" s="41">
        <v>0</v>
      </c>
      <c r="K26" s="41">
        <v>0</v>
      </c>
      <c r="L26" s="41">
        <v>0</v>
      </c>
      <c r="M26" s="41">
        <v>0</v>
      </c>
      <c r="N26" s="41">
        <v>0</v>
      </c>
      <c r="O26" s="41">
        <v>0</v>
      </c>
      <c r="P26" s="41">
        <v>0</v>
      </c>
      <c r="Q26" s="41"/>
      <c r="R26" s="180"/>
    </row>
    <row r="27" spans="1:18" x14ac:dyDescent="0.25">
      <c r="A27" s="38" t="s">
        <v>35</v>
      </c>
      <c r="B27" s="40">
        <v>308</v>
      </c>
      <c r="C27" s="38">
        <v>5</v>
      </c>
      <c r="D27" s="76">
        <v>1.62</v>
      </c>
      <c r="E27" s="38">
        <v>172</v>
      </c>
      <c r="F27" s="38">
        <v>1</v>
      </c>
      <c r="G27" s="38">
        <v>0.57999999999999996</v>
      </c>
      <c r="H27" s="41">
        <v>136</v>
      </c>
      <c r="I27" s="41">
        <v>4</v>
      </c>
      <c r="J27" s="41">
        <v>2.94</v>
      </c>
      <c r="K27" s="41">
        <v>0</v>
      </c>
      <c r="L27" s="41">
        <v>0</v>
      </c>
      <c r="M27" s="41">
        <v>0</v>
      </c>
      <c r="N27" s="41">
        <v>0</v>
      </c>
      <c r="O27" s="41">
        <v>0</v>
      </c>
      <c r="P27" s="41">
        <v>0</v>
      </c>
      <c r="Q27" s="41"/>
      <c r="R27" s="180"/>
    </row>
    <row r="28" spans="1:18" x14ac:dyDescent="0.25">
      <c r="A28" s="38" t="s">
        <v>26</v>
      </c>
      <c r="B28" s="40">
        <v>60</v>
      </c>
      <c r="C28" s="38">
        <v>1</v>
      </c>
      <c r="D28" s="76">
        <v>1.67</v>
      </c>
      <c r="E28" s="38">
        <v>33</v>
      </c>
      <c r="F28" s="38">
        <v>1</v>
      </c>
      <c r="G28" s="38">
        <v>3.03</v>
      </c>
      <c r="H28" s="41">
        <v>27</v>
      </c>
      <c r="I28" s="41">
        <v>0</v>
      </c>
      <c r="J28" s="41">
        <v>0</v>
      </c>
      <c r="K28" s="41">
        <v>0</v>
      </c>
      <c r="L28" s="41">
        <v>0</v>
      </c>
      <c r="M28" s="41">
        <v>0</v>
      </c>
      <c r="N28" s="41">
        <v>0</v>
      </c>
      <c r="O28" s="41">
        <v>0</v>
      </c>
      <c r="P28" s="41">
        <v>0</v>
      </c>
      <c r="Q28" s="41"/>
      <c r="R28" s="180"/>
    </row>
    <row r="29" spans="1:18" x14ac:dyDescent="0.25">
      <c r="A29" s="38" t="s">
        <v>27</v>
      </c>
      <c r="B29" s="40">
        <v>256</v>
      </c>
      <c r="C29" s="38">
        <v>6</v>
      </c>
      <c r="D29" s="76">
        <v>2.34</v>
      </c>
      <c r="E29" s="38">
        <v>135</v>
      </c>
      <c r="F29" s="38">
        <v>4</v>
      </c>
      <c r="G29" s="38">
        <v>2.96</v>
      </c>
      <c r="H29" s="41">
        <v>121</v>
      </c>
      <c r="I29" s="41">
        <v>2</v>
      </c>
      <c r="J29" s="41">
        <v>1.65</v>
      </c>
      <c r="K29" s="41">
        <v>0</v>
      </c>
      <c r="L29" s="41">
        <v>0</v>
      </c>
      <c r="M29" s="41">
        <v>0</v>
      </c>
      <c r="N29" s="41">
        <v>0</v>
      </c>
      <c r="O29" s="41">
        <v>0</v>
      </c>
      <c r="P29" s="41">
        <v>0</v>
      </c>
      <c r="Q29" s="41"/>
      <c r="R29" s="180"/>
    </row>
    <row r="30" spans="1:18" x14ac:dyDescent="0.25">
      <c r="A30" s="38" t="s">
        <v>38</v>
      </c>
      <c r="B30" s="40">
        <v>85</v>
      </c>
      <c r="C30" s="38">
        <v>2</v>
      </c>
      <c r="D30" s="76">
        <v>2.35</v>
      </c>
      <c r="E30" s="38">
        <v>40</v>
      </c>
      <c r="F30" s="38">
        <v>1</v>
      </c>
      <c r="G30" s="38">
        <v>2.5</v>
      </c>
      <c r="H30" s="41">
        <v>45</v>
      </c>
      <c r="I30" s="41">
        <v>1</v>
      </c>
      <c r="J30" s="41">
        <v>2.2200000000000002</v>
      </c>
      <c r="K30" s="41">
        <v>0</v>
      </c>
      <c r="L30" s="41">
        <v>0</v>
      </c>
      <c r="M30" s="41">
        <v>0</v>
      </c>
      <c r="N30" s="41">
        <v>0</v>
      </c>
      <c r="O30" s="41">
        <v>0</v>
      </c>
      <c r="P30" s="41">
        <v>0</v>
      </c>
      <c r="Q30" s="41"/>
      <c r="R30" s="180"/>
    </row>
    <row r="31" spans="1:18" x14ac:dyDescent="0.25">
      <c r="A31" s="38" t="s">
        <v>29</v>
      </c>
      <c r="B31" s="42">
        <v>206</v>
      </c>
      <c r="C31" s="38">
        <v>5</v>
      </c>
      <c r="D31" s="76">
        <v>2.4300000000000002</v>
      </c>
      <c r="E31" s="72">
        <v>112</v>
      </c>
      <c r="F31" s="38">
        <v>3</v>
      </c>
      <c r="G31" s="38">
        <v>2.68</v>
      </c>
      <c r="H31" s="41">
        <v>94</v>
      </c>
      <c r="I31" s="41">
        <v>2</v>
      </c>
      <c r="J31" s="41">
        <v>2.13</v>
      </c>
      <c r="K31" s="41">
        <v>0</v>
      </c>
      <c r="L31" s="41">
        <v>0</v>
      </c>
      <c r="M31" s="41">
        <v>0</v>
      </c>
      <c r="N31" s="41">
        <v>0</v>
      </c>
      <c r="O31" s="41">
        <v>0</v>
      </c>
      <c r="P31" s="41">
        <v>0</v>
      </c>
      <c r="Q31" s="41"/>
      <c r="R31" s="180"/>
    </row>
    <row r="32" spans="1:18" x14ac:dyDescent="0.25">
      <c r="A32" s="38" t="s">
        <v>36</v>
      </c>
      <c r="B32" s="42">
        <v>251</v>
      </c>
      <c r="C32" s="38">
        <v>7</v>
      </c>
      <c r="D32" s="76">
        <v>2.79</v>
      </c>
      <c r="E32" s="72">
        <v>119</v>
      </c>
      <c r="F32" s="38">
        <v>4</v>
      </c>
      <c r="G32" s="38">
        <v>3.36</v>
      </c>
      <c r="H32" s="41">
        <v>132</v>
      </c>
      <c r="I32" s="41">
        <v>3</v>
      </c>
      <c r="J32" s="41">
        <v>2.27</v>
      </c>
      <c r="K32" s="41">
        <v>0</v>
      </c>
      <c r="L32" s="41">
        <v>0</v>
      </c>
      <c r="M32" s="41">
        <v>0</v>
      </c>
      <c r="N32" s="41">
        <v>0</v>
      </c>
      <c r="O32" s="41">
        <v>0</v>
      </c>
      <c r="P32" s="41">
        <v>0</v>
      </c>
      <c r="Q32" s="41"/>
      <c r="R32" s="180"/>
    </row>
    <row r="33" spans="1:18" x14ac:dyDescent="0.25">
      <c r="A33" s="38" t="s">
        <v>40</v>
      </c>
      <c r="B33" s="40">
        <v>122</v>
      </c>
      <c r="C33" s="38">
        <v>4</v>
      </c>
      <c r="D33" s="76">
        <v>3.28</v>
      </c>
      <c r="E33" s="38">
        <v>69</v>
      </c>
      <c r="F33" s="38">
        <v>3</v>
      </c>
      <c r="G33" s="38">
        <v>4.3499999999999996</v>
      </c>
      <c r="H33" s="41">
        <v>53</v>
      </c>
      <c r="I33" s="41">
        <v>1</v>
      </c>
      <c r="J33" s="41">
        <v>1.89</v>
      </c>
      <c r="K33" s="41">
        <v>0</v>
      </c>
      <c r="L33" s="41">
        <v>0</v>
      </c>
      <c r="M33" s="41">
        <v>0</v>
      </c>
      <c r="N33" s="41">
        <v>0</v>
      </c>
      <c r="O33" s="41">
        <v>0</v>
      </c>
      <c r="P33" s="41">
        <v>0</v>
      </c>
      <c r="Q33" s="41"/>
      <c r="R33" s="180"/>
    </row>
    <row r="34" spans="1:18" x14ac:dyDescent="0.25">
      <c r="A34" s="38" t="s">
        <v>25</v>
      </c>
      <c r="B34" s="40">
        <v>227</v>
      </c>
      <c r="C34" s="38">
        <v>9</v>
      </c>
      <c r="D34" s="76">
        <v>3.96</v>
      </c>
      <c r="E34" s="38">
        <v>125</v>
      </c>
      <c r="F34" s="38">
        <v>4</v>
      </c>
      <c r="G34" s="38">
        <v>3.2</v>
      </c>
      <c r="H34" s="41">
        <v>102</v>
      </c>
      <c r="I34" s="41">
        <v>5</v>
      </c>
      <c r="J34" s="41">
        <v>4.9000000000000004</v>
      </c>
      <c r="K34" s="41">
        <v>0</v>
      </c>
      <c r="L34" s="41">
        <v>0</v>
      </c>
      <c r="M34" s="41">
        <v>0</v>
      </c>
      <c r="N34" s="41">
        <v>0</v>
      </c>
      <c r="O34" s="41">
        <v>0</v>
      </c>
      <c r="P34" s="41">
        <v>0</v>
      </c>
      <c r="Q34" s="41"/>
      <c r="R34" s="180"/>
    </row>
    <row r="35" spans="1:18" x14ac:dyDescent="0.25">
      <c r="A35" s="38" t="s">
        <v>23</v>
      </c>
      <c r="B35" s="40">
        <v>91</v>
      </c>
      <c r="C35" s="38">
        <v>4</v>
      </c>
      <c r="D35" s="76">
        <v>4.4000000000000004</v>
      </c>
      <c r="E35" s="38">
        <v>57</v>
      </c>
      <c r="F35" s="38">
        <v>4</v>
      </c>
      <c r="G35" s="38">
        <v>7.02</v>
      </c>
      <c r="H35" s="41">
        <v>34</v>
      </c>
      <c r="I35" s="41">
        <v>0</v>
      </c>
      <c r="J35" s="41">
        <v>0</v>
      </c>
      <c r="K35" s="41">
        <v>0</v>
      </c>
      <c r="L35" s="41">
        <v>0</v>
      </c>
      <c r="M35" s="41">
        <v>0</v>
      </c>
      <c r="N35" s="41">
        <v>0</v>
      </c>
      <c r="O35" s="41">
        <v>0</v>
      </c>
      <c r="P35" s="41">
        <v>0</v>
      </c>
      <c r="Q35" s="41"/>
      <c r="R35" s="180"/>
    </row>
    <row r="36" spans="1:18" x14ac:dyDescent="0.25">
      <c r="A36" s="38" t="s">
        <v>22</v>
      </c>
      <c r="B36" s="40">
        <v>43</v>
      </c>
      <c r="C36" s="38">
        <v>2</v>
      </c>
      <c r="D36" s="76">
        <v>4.6500000000000004</v>
      </c>
      <c r="E36" s="38">
        <v>27</v>
      </c>
      <c r="F36" s="38">
        <v>2</v>
      </c>
      <c r="G36" s="38">
        <v>7.41</v>
      </c>
      <c r="H36" s="41">
        <v>16</v>
      </c>
      <c r="I36" s="41">
        <v>0</v>
      </c>
      <c r="J36" s="41">
        <v>0</v>
      </c>
      <c r="K36" s="41">
        <v>0</v>
      </c>
      <c r="L36" s="41">
        <v>0</v>
      </c>
      <c r="M36" s="41">
        <v>0</v>
      </c>
      <c r="N36" s="41">
        <v>0</v>
      </c>
      <c r="O36" s="41">
        <v>0</v>
      </c>
      <c r="P36" s="41">
        <v>0</v>
      </c>
      <c r="Q36" s="41"/>
      <c r="R36" s="180"/>
    </row>
    <row r="37" spans="1:18" x14ac:dyDescent="0.25">
      <c r="A37" s="38" t="s">
        <v>19</v>
      </c>
      <c r="B37" s="40">
        <v>84</v>
      </c>
      <c r="C37" s="38">
        <v>5</v>
      </c>
      <c r="D37" s="76">
        <v>5.95</v>
      </c>
      <c r="E37" s="38">
        <v>46</v>
      </c>
      <c r="F37" s="38">
        <v>4</v>
      </c>
      <c r="G37" s="38">
        <v>8.6999999999999993</v>
      </c>
      <c r="H37" s="41">
        <v>38</v>
      </c>
      <c r="I37" s="41">
        <v>1</v>
      </c>
      <c r="J37" s="41">
        <v>2.63</v>
      </c>
      <c r="K37" s="41">
        <v>0</v>
      </c>
      <c r="L37" s="41">
        <v>0</v>
      </c>
      <c r="M37" s="41">
        <v>0</v>
      </c>
      <c r="N37" s="41">
        <v>0</v>
      </c>
      <c r="O37" s="41">
        <v>0</v>
      </c>
      <c r="P37" s="41">
        <v>0</v>
      </c>
      <c r="Q37" s="41"/>
      <c r="R37" s="180"/>
    </row>
    <row r="38" spans="1:18" x14ac:dyDescent="0.25">
      <c r="A38" s="38" t="s">
        <v>45</v>
      </c>
      <c r="B38" s="40">
        <v>91</v>
      </c>
      <c r="C38" s="38">
        <v>6</v>
      </c>
      <c r="D38" s="76">
        <v>6.59</v>
      </c>
      <c r="E38" s="38">
        <v>57</v>
      </c>
      <c r="F38" s="38">
        <v>4</v>
      </c>
      <c r="G38" s="38">
        <v>7.02</v>
      </c>
      <c r="H38" s="41">
        <v>34</v>
      </c>
      <c r="I38" s="41">
        <v>2</v>
      </c>
      <c r="J38" s="41">
        <v>5.88</v>
      </c>
      <c r="K38" s="41">
        <v>0</v>
      </c>
      <c r="L38" s="41">
        <v>0</v>
      </c>
      <c r="M38" s="41">
        <v>0</v>
      </c>
      <c r="N38" s="41">
        <v>0</v>
      </c>
      <c r="O38" s="41">
        <v>0</v>
      </c>
      <c r="P38" s="41">
        <v>0</v>
      </c>
      <c r="Q38" s="41"/>
      <c r="R38" s="180"/>
    </row>
    <row r="39" spans="1:18" x14ac:dyDescent="0.25">
      <c r="A39" s="38" t="s">
        <v>32</v>
      </c>
      <c r="B39" s="40">
        <v>261</v>
      </c>
      <c r="C39" s="38">
        <v>25</v>
      </c>
      <c r="D39" s="76">
        <v>9.58</v>
      </c>
      <c r="E39" s="38">
        <v>141</v>
      </c>
      <c r="F39" s="38">
        <v>15</v>
      </c>
      <c r="G39" s="38">
        <v>10.64</v>
      </c>
      <c r="H39" s="41">
        <v>120</v>
      </c>
      <c r="I39" s="41">
        <v>10</v>
      </c>
      <c r="J39" s="41">
        <v>8.33</v>
      </c>
      <c r="K39" s="41">
        <v>0</v>
      </c>
      <c r="L39" s="41">
        <v>0</v>
      </c>
      <c r="M39" s="41">
        <v>0</v>
      </c>
      <c r="N39" s="41">
        <v>0</v>
      </c>
      <c r="O39" s="41">
        <v>0</v>
      </c>
      <c r="P39" s="41">
        <v>0</v>
      </c>
      <c r="Q39" s="41"/>
      <c r="R39" s="180"/>
    </row>
    <row r="40" spans="1:18" x14ac:dyDescent="0.25">
      <c r="A40" s="38" t="s">
        <v>18</v>
      </c>
      <c r="B40" s="40">
        <v>83</v>
      </c>
      <c r="C40" s="38">
        <v>8</v>
      </c>
      <c r="D40" s="76">
        <v>9.64</v>
      </c>
      <c r="E40" s="38">
        <v>36</v>
      </c>
      <c r="F40" s="38">
        <v>6</v>
      </c>
      <c r="G40" s="38">
        <v>16.670000000000002</v>
      </c>
      <c r="H40" s="41">
        <v>47</v>
      </c>
      <c r="I40" s="41">
        <v>2</v>
      </c>
      <c r="J40" s="41">
        <v>4.26</v>
      </c>
      <c r="K40" s="41">
        <v>0</v>
      </c>
      <c r="L40" s="41">
        <v>0</v>
      </c>
      <c r="M40" s="41">
        <v>0</v>
      </c>
      <c r="N40" s="41">
        <v>0</v>
      </c>
      <c r="O40" s="41">
        <v>0</v>
      </c>
      <c r="P40" s="41">
        <v>0</v>
      </c>
      <c r="Q40" s="41"/>
      <c r="R40" s="180"/>
    </row>
    <row r="41" spans="1:18" x14ac:dyDescent="0.25">
      <c r="A41" s="38" t="s">
        <v>37</v>
      </c>
      <c r="B41" s="40">
        <v>210</v>
      </c>
      <c r="C41" s="38">
        <v>22</v>
      </c>
      <c r="D41" s="76">
        <v>10.48</v>
      </c>
      <c r="E41" s="38">
        <v>99</v>
      </c>
      <c r="F41" s="38">
        <v>1</v>
      </c>
      <c r="G41" s="38">
        <v>1.01</v>
      </c>
      <c r="H41" s="41">
        <v>111</v>
      </c>
      <c r="I41" s="41">
        <v>21</v>
      </c>
      <c r="J41" s="41">
        <v>18.920000000000002</v>
      </c>
      <c r="K41" s="41">
        <v>0</v>
      </c>
      <c r="L41" s="41">
        <v>0</v>
      </c>
      <c r="M41" s="41">
        <v>0</v>
      </c>
      <c r="N41" s="41">
        <v>0</v>
      </c>
      <c r="O41" s="41">
        <v>0</v>
      </c>
      <c r="P41" s="41">
        <v>0</v>
      </c>
      <c r="Q41" s="41"/>
      <c r="R41" s="180"/>
    </row>
    <row r="42" spans="1:18" x14ac:dyDescent="0.25">
      <c r="A42" s="38" t="s">
        <v>28</v>
      </c>
      <c r="B42" s="40">
        <v>237</v>
      </c>
      <c r="C42" s="38">
        <v>28</v>
      </c>
      <c r="D42" s="76">
        <v>11.81</v>
      </c>
      <c r="E42" s="38">
        <v>103</v>
      </c>
      <c r="F42" s="38">
        <v>14</v>
      </c>
      <c r="G42" s="38">
        <v>13.59</v>
      </c>
      <c r="H42" s="41">
        <v>134</v>
      </c>
      <c r="I42" s="41">
        <v>14</v>
      </c>
      <c r="J42" s="41">
        <v>10.45</v>
      </c>
      <c r="K42" s="41">
        <v>0</v>
      </c>
      <c r="L42" s="41">
        <v>0</v>
      </c>
      <c r="M42" s="41">
        <v>0</v>
      </c>
      <c r="N42" s="41">
        <v>0</v>
      </c>
      <c r="O42" s="41">
        <v>0</v>
      </c>
      <c r="P42" s="41">
        <v>0</v>
      </c>
      <c r="R42" s="180"/>
    </row>
    <row r="43" spans="1:18" x14ac:dyDescent="0.25">
      <c r="A43" s="38" t="s">
        <v>20</v>
      </c>
      <c r="B43" s="40">
        <v>111</v>
      </c>
      <c r="C43" s="38">
        <v>21</v>
      </c>
      <c r="D43" s="76">
        <v>18.920000000000002</v>
      </c>
      <c r="E43" s="38">
        <v>61</v>
      </c>
      <c r="F43" s="38">
        <v>17</v>
      </c>
      <c r="G43" s="38">
        <v>27.87</v>
      </c>
      <c r="H43" s="41">
        <v>50</v>
      </c>
      <c r="I43" s="41">
        <v>4</v>
      </c>
      <c r="J43" s="41">
        <v>8</v>
      </c>
      <c r="K43" s="41">
        <v>0</v>
      </c>
      <c r="L43" s="41">
        <v>0</v>
      </c>
      <c r="M43" s="41">
        <v>0</v>
      </c>
      <c r="N43" s="41">
        <v>0</v>
      </c>
      <c r="O43" s="41">
        <v>0</v>
      </c>
      <c r="P43" s="41">
        <v>0</v>
      </c>
      <c r="R43" s="180"/>
    </row>
    <row r="44" spans="1:18" s="41" customFormat="1" x14ac:dyDescent="0.25">
      <c r="A44" s="38" t="s">
        <v>33</v>
      </c>
      <c r="B44" s="40">
        <v>44</v>
      </c>
      <c r="C44" s="38">
        <v>11</v>
      </c>
      <c r="D44" s="21">
        <v>25</v>
      </c>
      <c r="E44" s="38">
        <v>23</v>
      </c>
      <c r="F44" s="38">
        <v>5</v>
      </c>
      <c r="G44" s="38">
        <v>21.74</v>
      </c>
      <c r="H44" s="41">
        <v>21</v>
      </c>
      <c r="I44" s="41">
        <v>6</v>
      </c>
      <c r="J44" s="41">
        <v>28.57</v>
      </c>
      <c r="K44" s="41">
        <v>0</v>
      </c>
      <c r="L44" s="41">
        <v>0</v>
      </c>
      <c r="M44" s="41">
        <v>0</v>
      </c>
      <c r="N44" s="41">
        <v>0</v>
      </c>
      <c r="O44" s="41">
        <v>0</v>
      </c>
      <c r="P44" s="41">
        <v>0</v>
      </c>
      <c r="R44" s="163"/>
    </row>
    <row r="45" spans="1:18" s="41" customFormat="1" x14ac:dyDescent="0.25">
      <c r="A45" s="38" t="s">
        <v>14</v>
      </c>
      <c r="B45" s="42">
        <v>3858</v>
      </c>
      <c r="C45" s="72">
        <v>180</v>
      </c>
      <c r="D45" s="40" t="s">
        <v>763</v>
      </c>
      <c r="E45" s="72">
        <v>2082</v>
      </c>
      <c r="F45" s="38">
        <v>97</v>
      </c>
      <c r="G45" s="38" t="s">
        <v>698</v>
      </c>
      <c r="H45" s="19">
        <v>1776</v>
      </c>
      <c r="I45" s="41">
        <v>83</v>
      </c>
      <c r="J45" s="41" t="s">
        <v>763</v>
      </c>
      <c r="K45" s="19">
        <v>0</v>
      </c>
      <c r="L45" s="41">
        <v>0</v>
      </c>
      <c r="M45" s="41" t="s">
        <v>85</v>
      </c>
      <c r="N45" s="19">
        <v>0</v>
      </c>
      <c r="O45" s="41">
        <v>0</v>
      </c>
      <c r="P45" s="41" t="s">
        <v>85</v>
      </c>
    </row>
    <row r="46" spans="1:18" s="41" customFormat="1" x14ac:dyDescent="0.25">
      <c r="B46" s="42"/>
      <c r="C46" s="72"/>
      <c r="D46" s="40"/>
      <c r="E46" s="72"/>
      <c r="F46" s="38"/>
      <c r="G46" s="38"/>
      <c r="H46" s="19"/>
      <c r="K46" s="19"/>
      <c r="N46" s="19"/>
    </row>
    <row r="47" spans="1:18" s="41" customFormat="1" x14ac:dyDescent="0.25">
      <c r="B47" s="42"/>
      <c r="C47" s="72"/>
      <c r="D47" s="40"/>
      <c r="E47" s="72"/>
      <c r="F47" s="38"/>
      <c r="G47" s="38"/>
      <c r="H47" s="19"/>
      <c r="K47" s="19"/>
      <c r="N47" s="19"/>
    </row>
    <row r="49" spans="1:1" x14ac:dyDescent="0.25">
      <c r="A49" t="s">
        <v>564</v>
      </c>
    </row>
    <row r="50" spans="1:1" x14ac:dyDescent="0.25">
      <c r="A50" t="s">
        <v>701</v>
      </c>
    </row>
  </sheetData>
  <autoFilter ref="A14:P14">
    <sortState ref="A15:P44">
      <sortCondition descending="1" ref="D14"/>
    </sortState>
  </autoFilter>
  <hyperlinks>
    <hyperlink ref="A1" r:id="rId1"/>
  </hyperlinks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0">
    <tabColor rgb="FF00B050"/>
  </sheetPr>
  <dimension ref="A1:R48"/>
  <sheetViews>
    <sheetView topLeftCell="A11" zoomScaleNormal="100" workbookViewId="0">
      <selection activeCell="R13" sqref="R13:R43"/>
    </sheetView>
  </sheetViews>
  <sheetFormatPr defaultRowHeight="13.8" x14ac:dyDescent="0.25"/>
  <cols>
    <col min="1" max="1" width="50.69921875" bestFit="1" customWidth="1"/>
    <col min="2" max="2" width="4.69921875" customWidth="1"/>
    <col min="3" max="3" width="5.8984375" bestFit="1" customWidth="1"/>
    <col min="4" max="4" width="8.5" bestFit="1" customWidth="1"/>
    <col min="5" max="6" width="5.8984375" customWidth="1"/>
    <col min="7" max="7" width="8.5" customWidth="1"/>
    <col min="8" max="8" width="2.8984375" customWidth="1"/>
    <col min="9" max="9" width="5.8984375" customWidth="1"/>
    <col min="10" max="10" width="8.5" customWidth="1"/>
    <col min="11" max="11" width="2.8984375" customWidth="1"/>
    <col min="12" max="12" width="5.8984375" customWidth="1"/>
    <col min="13" max="13" width="8.5" customWidth="1"/>
    <col min="14" max="14" width="2.8984375" customWidth="1"/>
    <col min="15" max="15" width="5.8984375" customWidth="1"/>
    <col min="16" max="16" width="6.09765625" customWidth="1"/>
  </cols>
  <sheetData>
    <row r="1" spans="1:18" ht="14.25" x14ac:dyDescent="0.2">
      <c r="A1" s="66" t="s">
        <v>206</v>
      </c>
    </row>
    <row r="2" spans="1:18" x14ac:dyDescent="0.25">
      <c r="A2" t="s">
        <v>169</v>
      </c>
      <c r="D2" s="41">
        <v>1</v>
      </c>
      <c r="E2" s="41" t="s">
        <v>269</v>
      </c>
    </row>
    <row r="3" spans="1:18" x14ac:dyDescent="0.25">
      <c r="B3" s="20" t="s">
        <v>232</v>
      </c>
      <c r="D3" s="41">
        <v>2</v>
      </c>
      <c r="E3" s="41" t="s">
        <v>270</v>
      </c>
    </row>
    <row r="4" spans="1:18" x14ac:dyDescent="0.25">
      <c r="A4" t="s">
        <v>167</v>
      </c>
      <c r="D4" s="41">
        <v>3</v>
      </c>
      <c r="E4" s="41" t="s">
        <v>271</v>
      </c>
    </row>
    <row r="5" spans="1:18" x14ac:dyDescent="0.25">
      <c r="A5" t="s">
        <v>168</v>
      </c>
      <c r="D5" s="41">
        <v>4</v>
      </c>
      <c r="E5" s="41" t="s">
        <v>272</v>
      </c>
    </row>
    <row r="6" spans="1:18" x14ac:dyDescent="0.25">
      <c r="D6" s="41">
        <v>5</v>
      </c>
      <c r="E6" s="41" t="s">
        <v>273</v>
      </c>
    </row>
    <row r="10" spans="1:18" x14ac:dyDescent="0.25">
      <c r="A10" s="38"/>
      <c r="B10" s="38"/>
      <c r="C10" s="38"/>
      <c r="D10" s="38"/>
      <c r="E10" s="38"/>
      <c r="F10" s="38"/>
    </row>
    <row r="11" spans="1:18" x14ac:dyDescent="0.25">
      <c r="A11" s="38"/>
      <c r="B11" t="s">
        <v>80</v>
      </c>
      <c r="E11" t="s">
        <v>81</v>
      </c>
      <c r="H11" t="s">
        <v>82</v>
      </c>
      <c r="K11" t="s">
        <v>83</v>
      </c>
      <c r="N11" t="s">
        <v>84</v>
      </c>
      <c r="Q11" s="41"/>
    </row>
    <row r="12" spans="1:18" x14ac:dyDescent="0.25">
      <c r="A12" s="41" t="s">
        <v>48</v>
      </c>
      <c r="B12" t="s">
        <v>15</v>
      </c>
      <c r="C12" t="s">
        <v>16</v>
      </c>
      <c r="D12" t="s">
        <v>50</v>
      </c>
      <c r="E12" t="s">
        <v>15</v>
      </c>
      <c r="F12" t="s">
        <v>16</v>
      </c>
      <c r="G12" t="s">
        <v>50</v>
      </c>
      <c r="H12" t="s">
        <v>15</v>
      </c>
      <c r="I12" t="s">
        <v>16</v>
      </c>
      <c r="J12" t="s">
        <v>50</v>
      </c>
      <c r="K12" t="s">
        <v>15</v>
      </c>
      <c r="L12" t="s">
        <v>16</v>
      </c>
      <c r="M12" t="s">
        <v>50</v>
      </c>
      <c r="N12" t="s">
        <v>15</v>
      </c>
      <c r="O12" t="s">
        <v>16</v>
      </c>
      <c r="P12" t="s">
        <v>50</v>
      </c>
      <c r="Q12" s="41"/>
      <c r="R12" s="41" t="s">
        <v>489</v>
      </c>
    </row>
    <row r="13" spans="1:18" x14ac:dyDescent="0.25">
      <c r="A13" s="38" t="s">
        <v>42</v>
      </c>
      <c r="B13" s="40">
        <v>15</v>
      </c>
      <c r="C13" s="38">
        <v>0</v>
      </c>
      <c r="D13" s="76">
        <v>0</v>
      </c>
      <c r="E13" s="38">
        <v>11</v>
      </c>
      <c r="F13" s="38">
        <v>0</v>
      </c>
      <c r="G13" s="38">
        <v>0</v>
      </c>
      <c r="H13" s="41">
        <v>4</v>
      </c>
      <c r="I13" s="41">
        <v>0</v>
      </c>
      <c r="J13" s="41">
        <v>0</v>
      </c>
      <c r="K13" s="41">
        <v>0</v>
      </c>
      <c r="L13" s="41">
        <v>0</v>
      </c>
      <c r="M13" s="41">
        <v>0</v>
      </c>
      <c r="N13" s="41">
        <v>0</v>
      </c>
      <c r="O13" s="41">
        <v>0</v>
      </c>
      <c r="P13" s="41">
        <v>0</v>
      </c>
      <c r="Q13" s="41"/>
      <c r="R13" s="180"/>
    </row>
    <row r="14" spans="1:18" x14ac:dyDescent="0.25">
      <c r="A14" s="38" t="s">
        <v>25</v>
      </c>
      <c r="B14" s="40">
        <v>14</v>
      </c>
      <c r="C14" s="38">
        <v>0</v>
      </c>
      <c r="D14" s="76">
        <v>0</v>
      </c>
      <c r="E14" s="38">
        <v>8</v>
      </c>
      <c r="F14" s="38">
        <v>0</v>
      </c>
      <c r="G14" s="38">
        <v>0</v>
      </c>
      <c r="H14" s="41">
        <v>6</v>
      </c>
      <c r="I14" s="41">
        <v>0</v>
      </c>
      <c r="J14" s="41">
        <v>0</v>
      </c>
      <c r="K14" s="41">
        <v>0</v>
      </c>
      <c r="L14" s="41">
        <v>0</v>
      </c>
      <c r="M14" s="41">
        <v>0</v>
      </c>
      <c r="N14" s="41">
        <v>0</v>
      </c>
      <c r="O14" s="41">
        <v>0</v>
      </c>
      <c r="P14" s="41">
        <v>0</v>
      </c>
      <c r="Q14" s="41"/>
      <c r="R14" s="180"/>
    </row>
    <row r="15" spans="1:18" x14ac:dyDescent="0.25">
      <c r="A15" s="38" t="s">
        <v>32</v>
      </c>
      <c r="B15" s="40">
        <v>9</v>
      </c>
      <c r="C15" s="38">
        <v>0</v>
      </c>
      <c r="D15" s="76">
        <v>0</v>
      </c>
      <c r="E15" s="38">
        <v>4</v>
      </c>
      <c r="F15" s="38">
        <v>0</v>
      </c>
      <c r="G15" s="38">
        <v>0</v>
      </c>
      <c r="H15" s="41">
        <v>5</v>
      </c>
      <c r="I15" s="41">
        <v>0</v>
      </c>
      <c r="J15" s="41">
        <v>0</v>
      </c>
      <c r="K15" s="41">
        <v>0</v>
      </c>
      <c r="L15" s="41">
        <v>0</v>
      </c>
      <c r="M15" s="41">
        <v>0</v>
      </c>
      <c r="N15" s="41">
        <v>0</v>
      </c>
      <c r="O15" s="41">
        <v>0</v>
      </c>
      <c r="P15" s="41">
        <v>0</v>
      </c>
      <c r="Q15" s="41"/>
      <c r="R15" s="180"/>
    </row>
    <row r="16" spans="1:18" x14ac:dyDescent="0.25">
      <c r="A16" s="38" t="s">
        <v>23</v>
      </c>
      <c r="B16" s="40">
        <v>8</v>
      </c>
      <c r="C16" s="38">
        <v>0</v>
      </c>
      <c r="D16" s="76">
        <v>0</v>
      </c>
      <c r="E16" s="38">
        <v>2</v>
      </c>
      <c r="F16" s="38">
        <v>0</v>
      </c>
      <c r="G16" s="38">
        <v>0</v>
      </c>
      <c r="H16" s="41">
        <v>6</v>
      </c>
      <c r="I16" s="41">
        <v>0</v>
      </c>
      <c r="J16" s="41">
        <v>0</v>
      </c>
      <c r="K16" s="41">
        <v>0</v>
      </c>
      <c r="L16" s="41">
        <v>0</v>
      </c>
      <c r="M16" s="41">
        <v>0</v>
      </c>
      <c r="N16" s="41">
        <v>0</v>
      </c>
      <c r="O16" s="41">
        <v>0</v>
      </c>
      <c r="P16" s="41">
        <v>0</v>
      </c>
      <c r="Q16" s="41"/>
      <c r="R16" s="180"/>
    </row>
    <row r="17" spans="1:18" x14ac:dyDescent="0.25">
      <c r="A17" s="38" t="s">
        <v>29</v>
      </c>
      <c r="B17" s="40">
        <v>7</v>
      </c>
      <c r="C17" s="38">
        <v>0</v>
      </c>
      <c r="D17" s="76">
        <v>0</v>
      </c>
      <c r="E17" s="38">
        <v>3</v>
      </c>
      <c r="F17" s="38">
        <v>0</v>
      </c>
      <c r="G17" s="38">
        <v>0</v>
      </c>
      <c r="H17" s="41">
        <v>4</v>
      </c>
      <c r="I17" s="41">
        <v>0</v>
      </c>
      <c r="J17" s="41">
        <v>0</v>
      </c>
      <c r="K17" s="41">
        <v>0</v>
      </c>
      <c r="L17" s="41">
        <v>0</v>
      </c>
      <c r="M17" s="41">
        <v>0</v>
      </c>
      <c r="N17" s="41">
        <v>0</v>
      </c>
      <c r="O17" s="41">
        <v>0</v>
      </c>
      <c r="P17" s="41">
        <v>0</v>
      </c>
      <c r="Q17" s="41"/>
      <c r="R17" s="180"/>
    </row>
    <row r="18" spans="1:18" x14ac:dyDescent="0.25">
      <c r="A18" s="38" t="s">
        <v>18</v>
      </c>
      <c r="B18" s="40">
        <v>6</v>
      </c>
      <c r="C18" s="38">
        <v>0</v>
      </c>
      <c r="D18" s="76">
        <v>0</v>
      </c>
      <c r="E18" s="38">
        <v>5</v>
      </c>
      <c r="F18" s="38">
        <v>0</v>
      </c>
      <c r="G18" s="38">
        <v>0</v>
      </c>
      <c r="H18" s="41">
        <v>1</v>
      </c>
      <c r="I18" s="41">
        <v>0</v>
      </c>
      <c r="J18" s="41">
        <v>0</v>
      </c>
      <c r="K18" s="41">
        <v>0</v>
      </c>
      <c r="L18" s="41">
        <v>0</v>
      </c>
      <c r="M18" s="41">
        <v>0</v>
      </c>
      <c r="N18" s="41">
        <v>0</v>
      </c>
      <c r="O18" s="41">
        <v>0</v>
      </c>
      <c r="P18" s="41">
        <v>0</v>
      </c>
      <c r="Q18" s="41"/>
      <c r="R18" s="180"/>
    </row>
    <row r="19" spans="1:18" x14ac:dyDescent="0.25">
      <c r="A19" s="38" t="s">
        <v>37</v>
      </c>
      <c r="B19" s="40">
        <v>5</v>
      </c>
      <c r="C19" s="38">
        <v>0</v>
      </c>
      <c r="D19" s="76">
        <v>0</v>
      </c>
      <c r="E19" s="38">
        <v>3</v>
      </c>
      <c r="F19" s="38">
        <v>0</v>
      </c>
      <c r="G19" s="38">
        <v>0</v>
      </c>
      <c r="H19" s="41">
        <v>2</v>
      </c>
      <c r="I19" s="41">
        <v>0</v>
      </c>
      <c r="J19" s="41">
        <v>0</v>
      </c>
      <c r="K19" s="41">
        <v>0</v>
      </c>
      <c r="L19" s="41">
        <v>0</v>
      </c>
      <c r="M19" s="41">
        <v>0</v>
      </c>
      <c r="N19" s="41">
        <v>0</v>
      </c>
      <c r="O19" s="41">
        <v>0</v>
      </c>
      <c r="P19" s="41">
        <v>0</v>
      </c>
      <c r="Q19" s="41"/>
      <c r="R19" s="180"/>
    </row>
    <row r="20" spans="1:18" x14ac:dyDescent="0.25">
      <c r="A20" s="38" t="s">
        <v>30</v>
      </c>
      <c r="B20" s="40">
        <v>4</v>
      </c>
      <c r="C20" s="38">
        <v>0</v>
      </c>
      <c r="D20" s="76">
        <v>0</v>
      </c>
      <c r="E20" s="38">
        <v>1</v>
      </c>
      <c r="F20" s="38">
        <v>0</v>
      </c>
      <c r="G20" s="38">
        <v>0</v>
      </c>
      <c r="H20" s="41">
        <v>3</v>
      </c>
      <c r="I20" s="41">
        <v>0</v>
      </c>
      <c r="J20" s="41">
        <v>0</v>
      </c>
      <c r="K20" s="41">
        <v>0</v>
      </c>
      <c r="L20" s="41">
        <v>0</v>
      </c>
      <c r="M20" s="41">
        <v>0</v>
      </c>
      <c r="N20" s="41">
        <v>0</v>
      </c>
      <c r="O20" s="41">
        <v>0</v>
      </c>
      <c r="P20" s="41">
        <v>0</v>
      </c>
      <c r="Q20" s="41"/>
      <c r="R20" s="180"/>
    </row>
    <row r="21" spans="1:18" x14ac:dyDescent="0.25">
      <c r="A21" s="38" t="s">
        <v>38</v>
      </c>
      <c r="B21" s="40">
        <v>4</v>
      </c>
      <c r="C21" s="38">
        <v>0</v>
      </c>
      <c r="D21" s="76">
        <v>0</v>
      </c>
      <c r="E21" s="38">
        <v>2</v>
      </c>
      <c r="F21" s="38">
        <v>0</v>
      </c>
      <c r="G21" s="38">
        <v>0</v>
      </c>
      <c r="H21" s="41">
        <v>2</v>
      </c>
      <c r="I21" s="41">
        <v>0</v>
      </c>
      <c r="J21" s="41">
        <v>0</v>
      </c>
      <c r="K21" s="41">
        <v>0</v>
      </c>
      <c r="L21" s="41">
        <v>0</v>
      </c>
      <c r="M21" s="41">
        <v>0</v>
      </c>
      <c r="N21" s="41">
        <v>0</v>
      </c>
      <c r="O21" s="41">
        <v>0</v>
      </c>
      <c r="P21" s="41">
        <v>0</v>
      </c>
      <c r="Q21" s="41"/>
      <c r="R21" s="180"/>
    </row>
    <row r="22" spans="1:18" x14ac:dyDescent="0.25">
      <c r="A22" s="38" t="s">
        <v>39</v>
      </c>
      <c r="B22" s="40">
        <v>3</v>
      </c>
      <c r="C22" s="38">
        <v>0</v>
      </c>
      <c r="D22" s="76">
        <v>0</v>
      </c>
      <c r="E22" s="38">
        <v>1</v>
      </c>
      <c r="F22" s="38">
        <v>0</v>
      </c>
      <c r="G22" s="38">
        <v>0</v>
      </c>
      <c r="H22" s="41">
        <v>2</v>
      </c>
      <c r="I22" s="41">
        <v>0</v>
      </c>
      <c r="J22" s="41">
        <v>0</v>
      </c>
      <c r="K22" s="41">
        <v>0</v>
      </c>
      <c r="L22" s="41">
        <v>0</v>
      </c>
      <c r="M22" s="41">
        <v>0</v>
      </c>
      <c r="N22" s="41">
        <v>0</v>
      </c>
      <c r="O22" s="41">
        <v>0</v>
      </c>
      <c r="P22" s="41">
        <v>0</v>
      </c>
      <c r="Q22" s="41"/>
      <c r="R22" s="180"/>
    </row>
    <row r="23" spans="1:18" x14ac:dyDescent="0.25">
      <c r="A23" s="38" t="s">
        <v>31</v>
      </c>
      <c r="B23" s="40">
        <v>2</v>
      </c>
      <c r="C23" s="38">
        <v>0</v>
      </c>
      <c r="D23" s="76">
        <v>0</v>
      </c>
      <c r="E23" s="38">
        <v>1</v>
      </c>
      <c r="F23" s="38">
        <v>0</v>
      </c>
      <c r="G23" s="38">
        <v>0</v>
      </c>
      <c r="H23" s="41">
        <v>1</v>
      </c>
      <c r="I23" s="41">
        <v>0</v>
      </c>
      <c r="J23" s="41">
        <v>0</v>
      </c>
      <c r="K23" s="41">
        <v>0</v>
      </c>
      <c r="L23" s="41">
        <v>0</v>
      </c>
      <c r="M23" s="41">
        <v>0</v>
      </c>
      <c r="N23" s="41">
        <v>0</v>
      </c>
      <c r="O23" s="41">
        <v>0</v>
      </c>
      <c r="P23" s="41">
        <v>0</v>
      </c>
      <c r="Q23" s="41"/>
      <c r="R23" s="180"/>
    </row>
    <row r="24" spans="1:18" x14ac:dyDescent="0.25">
      <c r="A24" s="38" t="s">
        <v>24</v>
      </c>
      <c r="B24" s="40">
        <v>1</v>
      </c>
      <c r="C24" s="38">
        <v>0</v>
      </c>
      <c r="D24" s="76">
        <v>0</v>
      </c>
      <c r="E24" s="38">
        <v>0</v>
      </c>
      <c r="F24" s="38">
        <v>0</v>
      </c>
      <c r="G24" s="38">
        <v>0</v>
      </c>
      <c r="H24" s="41">
        <v>1</v>
      </c>
      <c r="I24" s="41">
        <v>0</v>
      </c>
      <c r="J24" s="41">
        <v>0</v>
      </c>
      <c r="K24" s="41">
        <v>0</v>
      </c>
      <c r="L24" s="41">
        <v>0</v>
      </c>
      <c r="M24" s="41">
        <v>0</v>
      </c>
      <c r="N24" s="41">
        <v>0</v>
      </c>
      <c r="O24" s="41">
        <v>0</v>
      </c>
      <c r="P24" s="41">
        <v>0</v>
      </c>
      <c r="Q24" s="41"/>
      <c r="R24" s="180"/>
    </row>
    <row r="25" spans="1:18" x14ac:dyDescent="0.25">
      <c r="A25" s="38" t="s">
        <v>26</v>
      </c>
      <c r="B25" s="40">
        <v>1</v>
      </c>
      <c r="C25" s="38">
        <v>0</v>
      </c>
      <c r="D25" s="76">
        <v>0</v>
      </c>
      <c r="E25" s="38">
        <v>0</v>
      </c>
      <c r="F25" s="38">
        <v>0</v>
      </c>
      <c r="G25" s="38">
        <v>0</v>
      </c>
      <c r="H25" s="41">
        <v>1</v>
      </c>
      <c r="I25" s="41">
        <v>0</v>
      </c>
      <c r="J25" s="41">
        <v>0</v>
      </c>
      <c r="K25" s="41">
        <v>0</v>
      </c>
      <c r="L25" s="41">
        <v>0</v>
      </c>
      <c r="M25" s="41">
        <v>0</v>
      </c>
      <c r="N25" s="41">
        <v>0</v>
      </c>
      <c r="O25" s="41">
        <v>0</v>
      </c>
      <c r="P25" s="41">
        <v>0</v>
      </c>
      <c r="Q25" s="41"/>
      <c r="R25" s="180"/>
    </row>
    <row r="26" spans="1:18" x14ac:dyDescent="0.25">
      <c r="A26" s="38" t="s">
        <v>28</v>
      </c>
      <c r="B26" s="40">
        <v>1</v>
      </c>
      <c r="C26" s="38">
        <v>0</v>
      </c>
      <c r="D26" s="76">
        <v>0</v>
      </c>
      <c r="E26" s="38">
        <v>0</v>
      </c>
      <c r="F26" s="38">
        <v>0</v>
      </c>
      <c r="G26" s="38">
        <v>0</v>
      </c>
      <c r="H26" s="41">
        <v>1</v>
      </c>
      <c r="I26" s="41">
        <v>0</v>
      </c>
      <c r="J26" s="41">
        <v>0</v>
      </c>
      <c r="K26" s="41">
        <v>0</v>
      </c>
      <c r="L26" s="41">
        <v>0</v>
      </c>
      <c r="M26" s="41">
        <v>0</v>
      </c>
      <c r="N26" s="41">
        <v>0</v>
      </c>
      <c r="O26" s="41">
        <v>0</v>
      </c>
      <c r="P26" s="41">
        <v>0</v>
      </c>
      <c r="Q26" s="41"/>
      <c r="R26" s="180"/>
    </row>
    <row r="27" spans="1:18" x14ac:dyDescent="0.25">
      <c r="A27" s="38" t="s">
        <v>34</v>
      </c>
      <c r="B27" s="40">
        <v>1</v>
      </c>
      <c r="C27" s="38">
        <v>0</v>
      </c>
      <c r="D27" s="76">
        <v>0</v>
      </c>
      <c r="E27" s="38">
        <v>1</v>
      </c>
      <c r="F27" s="38">
        <v>0</v>
      </c>
      <c r="G27" s="38">
        <v>0</v>
      </c>
      <c r="H27" s="41">
        <v>0</v>
      </c>
      <c r="I27" s="41">
        <v>0</v>
      </c>
      <c r="J27" s="41">
        <v>0</v>
      </c>
      <c r="K27" s="41">
        <v>0</v>
      </c>
      <c r="L27" s="41">
        <v>0</v>
      </c>
      <c r="M27" s="41">
        <v>0</v>
      </c>
      <c r="N27" s="41">
        <v>0</v>
      </c>
      <c r="O27" s="41">
        <v>0</v>
      </c>
      <c r="P27" s="41">
        <v>0</v>
      </c>
      <c r="Q27" s="41"/>
      <c r="R27" s="180"/>
    </row>
    <row r="28" spans="1:18" x14ac:dyDescent="0.25">
      <c r="A28" s="38" t="s">
        <v>35</v>
      </c>
      <c r="B28" s="40">
        <v>1</v>
      </c>
      <c r="C28" s="38">
        <v>0</v>
      </c>
      <c r="D28" s="76">
        <v>0</v>
      </c>
      <c r="E28" s="38">
        <v>1</v>
      </c>
      <c r="F28" s="38">
        <v>0</v>
      </c>
      <c r="G28" s="38">
        <v>0</v>
      </c>
      <c r="H28" s="41">
        <v>0</v>
      </c>
      <c r="I28" s="41">
        <v>0</v>
      </c>
      <c r="J28" s="41">
        <v>0</v>
      </c>
      <c r="K28" s="41">
        <v>0</v>
      </c>
      <c r="L28" s="41">
        <v>0</v>
      </c>
      <c r="M28" s="41">
        <v>0</v>
      </c>
      <c r="N28" s="41">
        <v>0</v>
      </c>
      <c r="O28" s="41">
        <v>0</v>
      </c>
      <c r="P28" s="41">
        <v>0</v>
      </c>
      <c r="Q28" s="41"/>
      <c r="R28" s="180"/>
    </row>
    <row r="29" spans="1:18" x14ac:dyDescent="0.25">
      <c r="A29" s="38" t="s">
        <v>45</v>
      </c>
      <c r="B29" s="40">
        <v>1</v>
      </c>
      <c r="C29" s="38">
        <v>0</v>
      </c>
      <c r="D29" s="76">
        <v>0</v>
      </c>
      <c r="E29" s="38">
        <v>1</v>
      </c>
      <c r="F29" s="38">
        <v>0</v>
      </c>
      <c r="G29" s="38">
        <v>0</v>
      </c>
      <c r="H29" s="41">
        <v>0</v>
      </c>
      <c r="I29" s="41">
        <v>0</v>
      </c>
      <c r="J29" s="41">
        <v>0</v>
      </c>
      <c r="K29" s="41">
        <v>0</v>
      </c>
      <c r="L29" s="41">
        <v>0</v>
      </c>
      <c r="M29" s="41">
        <v>0</v>
      </c>
      <c r="N29" s="41">
        <v>0</v>
      </c>
      <c r="O29" s="41">
        <v>0</v>
      </c>
      <c r="P29" s="41">
        <v>0</v>
      </c>
      <c r="Q29" s="41"/>
      <c r="R29" s="180"/>
    </row>
    <row r="30" spans="1:18" x14ac:dyDescent="0.25">
      <c r="A30" s="38" t="s">
        <v>46</v>
      </c>
      <c r="B30" s="40">
        <v>1</v>
      </c>
      <c r="C30" s="38">
        <v>0</v>
      </c>
      <c r="D30" s="76">
        <v>0</v>
      </c>
      <c r="E30" s="38">
        <v>1</v>
      </c>
      <c r="F30" s="38">
        <v>0</v>
      </c>
      <c r="G30" s="38">
        <v>0</v>
      </c>
      <c r="H30" s="41">
        <v>0</v>
      </c>
      <c r="I30" s="41">
        <v>0</v>
      </c>
      <c r="J30" s="41">
        <v>0</v>
      </c>
      <c r="K30" s="41">
        <v>0</v>
      </c>
      <c r="L30" s="41">
        <v>0</v>
      </c>
      <c r="M30" s="41">
        <v>0</v>
      </c>
      <c r="N30" s="41">
        <v>0</v>
      </c>
      <c r="O30" s="41">
        <v>0</v>
      </c>
      <c r="P30" s="41">
        <v>0</v>
      </c>
      <c r="Q30" s="41"/>
      <c r="R30" s="180"/>
    </row>
    <row r="31" spans="1:18" x14ac:dyDescent="0.25">
      <c r="A31" s="38" t="s">
        <v>19</v>
      </c>
      <c r="B31" s="40">
        <v>0</v>
      </c>
      <c r="C31" s="38">
        <v>0</v>
      </c>
      <c r="D31" s="76">
        <v>0</v>
      </c>
      <c r="E31" s="38">
        <v>0</v>
      </c>
      <c r="F31" s="38">
        <v>0</v>
      </c>
      <c r="G31" s="38">
        <v>0</v>
      </c>
      <c r="H31" s="41">
        <v>0</v>
      </c>
      <c r="I31" s="41">
        <v>0</v>
      </c>
      <c r="J31" s="41">
        <v>0</v>
      </c>
      <c r="K31" s="41">
        <v>0</v>
      </c>
      <c r="L31" s="41">
        <v>0</v>
      </c>
      <c r="M31" s="41">
        <v>0</v>
      </c>
      <c r="N31" s="41">
        <v>0</v>
      </c>
      <c r="O31" s="41">
        <v>0</v>
      </c>
      <c r="P31" s="41">
        <v>0</v>
      </c>
      <c r="Q31" s="41"/>
      <c r="R31" s="180"/>
    </row>
    <row r="32" spans="1:18" x14ac:dyDescent="0.25">
      <c r="A32" s="38" t="s">
        <v>21</v>
      </c>
      <c r="B32" s="40">
        <v>0</v>
      </c>
      <c r="C32" s="38">
        <v>0</v>
      </c>
      <c r="D32" s="76">
        <v>0</v>
      </c>
      <c r="E32" s="38">
        <v>0</v>
      </c>
      <c r="F32" s="38">
        <v>0</v>
      </c>
      <c r="G32" s="38">
        <v>0</v>
      </c>
      <c r="H32" s="41">
        <v>0</v>
      </c>
      <c r="I32" s="41">
        <v>0</v>
      </c>
      <c r="J32" s="41">
        <v>0</v>
      </c>
      <c r="K32" s="41">
        <v>0</v>
      </c>
      <c r="L32" s="41">
        <v>0</v>
      </c>
      <c r="M32" s="41">
        <v>0</v>
      </c>
      <c r="N32" s="41">
        <v>0</v>
      </c>
      <c r="O32" s="41">
        <v>0</v>
      </c>
      <c r="P32" s="41">
        <v>0</v>
      </c>
      <c r="Q32" s="41"/>
      <c r="R32" s="180"/>
    </row>
    <row r="33" spans="1:18" x14ac:dyDescent="0.25">
      <c r="A33" s="38" t="s">
        <v>22</v>
      </c>
      <c r="B33" s="40">
        <v>0</v>
      </c>
      <c r="C33" s="38">
        <v>0</v>
      </c>
      <c r="D33" s="76">
        <v>0</v>
      </c>
      <c r="E33" s="38">
        <v>0</v>
      </c>
      <c r="F33" s="38">
        <v>0</v>
      </c>
      <c r="G33" s="38">
        <v>0</v>
      </c>
      <c r="H33" s="41">
        <v>0</v>
      </c>
      <c r="I33" s="41">
        <v>0</v>
      </c>
      <c r="J33" s="41">
        <v>0</v>
      </c>
      <c r="K33" s="41">
        <v>0</v>
      </c>
      <c r="L33" s="41">
        <v>0</v>
      </c>
      <c r="M33" s="41">
        <v>0</v>
      </c>
      <c r="N33" s="41">
        <v>0</v>
      </c>
      <c r="O33" s="41">
        <v>0</v>
      </c>
      <c r="P33" s="41">
        <v>0</v>
      </c>
      <c r="Q33" s="41"/>
      <c r="R33" s="180"/>
    </row>
    <row r="34" spans="1:18" x14ac:dyDescent="0.25">
      <c r="A34" s="38" t="s">
        <v>27</v>
      </c>
      <c r="B34" s="40">
        <v>0</v>
      </c>
      <c r="C34" s="38">
        <v>0</v>
      </c>
      <c r="D34" s="76">
        <v>0</v>
      </c>
      <c r="E34" s="38">
        <v>0</v>
      </c>
      <c r="F34" s="38">
        <v>0</v>
      </c>
      <c r="G34" s="38">
        <v>0</v>
      </c>
      <c r="H34" s="41">
        <v>0</v>
      </c>
      <c r="I34" s="41">
        <v>0</v>
      </c>
      <c r="J34" s="41">
        <v>0</v>
      </c>
      <c r="K34" s="41">
        <v>0</v>
      </c>
      <c r="L34" s="41">
        <v>0</v>
      </c>
      <c r="M34" s="41">
        <v>0</v>
      </c>
      <c r="N34" s="41">
        <v>0</v>
      </c>
      <c r="O34" s="41">
        <v>0</v>
      </c>
      <c r="P34" s="41">
        <v>0</v>
      </c>
      <c r="Q34" s="41"/>
      <c r="R34" s="180"/>
    </row>
    <row r="35" spans="1:18" x14ac:dyDescent="0.25">
      <c r="A35" s="38" t="s">
        <v>33</v>
      </c>
      <c r="B35" s="40">
        <v>0</v>
      </c>
      <c r="C35" s="38">
        <v>0</v>
      </c>
      <c r="D35" s="76">
        <v>0</v>
      </c>
      <c r="E35" s="38">
        <v>0</v>
      </c>
      <c r="F35" s="38">
        <v>0</v>
      </c>
      <c r="G35" s="38">
        <v>0</v>
      </c>
      <c r="H35" s="41">
        <v>0</v>
      </c>
      <c r="I35" s="41">
        <v>0</v>
      </c>
      <c r="J35" s="41">
        <v>0</v>
      </c>
      <c r="K35" s="41">
        <v>0</v>
      </c>
      <c r="L35" s="41">
        <v>0</v>
      </c>
      <c r="M35" s="41">
        <v>0</v>
      </c>
      <c r="N35" s="41">
        <v>0</v>
      </c>
      <c r="O35" s="41">
        <v>0</v>
      </c>
      <c r="P35" s="41">
        <v>0</v>
      </c>
      <c r="Q35" s="41"/>
      <c r="R35" s="180"/>
    </row>
    <row r="36" spans="1:18" x14ac:dyDescent="0.25">
      <c r="A36" s="38" t="s">
        <v>41</v>
      </c>
      <c r="B36" s="40">
        <v>0</v>
      </c>
      <c r="C36" s="38">
        <v>0</v>
      </c>
      <c r="D36" s="76">
        <v>0</v>
      </c>
      <c r="E36" s="38">
        <v>0</v>
      </c>
      <c r="F36" s="38">
        <v>0</v>
      </c>
      <c r="G36" s="38">
        <v>0</v>
      </c>
      <c r="H36" s="41">
        <v>0</v>
      </c>
      <c r="I36" s="41">
        <v>0</v>
      </c>
      <c r="J36" s="41">
        <v>0</v>
      </c>
      <c r="K36" s="41">
        <v>0</v>
      </c>
      <c r="L36" s="41">
        <v>0</v>
      </c>
      <c r="M36" s="41">
        <v>0</v>
      </c>
      <c r="N36" s="41">
        <v>0</v>
      </c>
      <c r="O36" s="41">
        <v>0</v>
      </c>
      <c r="P36" s="41">
        <v>0</v>
      </c>
      <c r="Q36" s="41"/>
      <c r="R36" s="180"/>
    </row>
    <row r="37" spans="1:18" x14ac:dyDescent="0.25">
      <c r="A37" s="38" t="s">
        <v>43</v>
      </c>
      <c r="B37" s="40">
        <v>0</v>
      </c>
      <c r="C37" s="38">
        <v>0</v>
      </c>
      <c r="D37" s="76">
        <v>0</v>
      </c>
      <c r="E37" s="38">
        <v>0</v>
      </c>
      <c r="F37" s="38">
        <v>0</v>
      </c>
      <c r="G37" s="38">
        <v>0</v>
      </c>
      <c r="H37" s="41">
        <v>0</v>
      </c>
      <c r="I37" s="41">
        <v>0</v>
      </c>
      <c r="J37" s="41">
        <v>0</v>
      </c>
      <c r="K37" s="41">
        <v>0</v>
      </c>
      <c r="L37" s="41">
        <v>0</v>
      </c>
      <c r="M37" s="41">
        <v>0</v>
      </c>
      <c r="N37" s="41">
        <v>0</v>
      </c>
      <c r="O37" s="41">
        <v>0</v>
      </c>
      <c r="P37" s="41">
        <v>0</v>
      </c>
      <c r="Q37" s="41"/>
      <c r="R37" s="180"/>
    </row>
    <row r="38" spans="1:18" x14ac:dyDescent="0.25">
      <c r="A38" s="38" t="s">
        <v>47</v>
      </c>
      <c r="B38" s="40">
        <v>0</v>
      </c>
      <c r="C38" s="38">
        <v>0</v>
      </c>
      <c r="D38" s="76">
        <v>0</v>
      </c>
      <c r="E38" s="38">
        <v>0</v>
      </c>
      <c r="F38" s="38">
        <v>0</v>
      </c>
      <c r="G38" s="38">
        <v>0</v>
      </c>
      <c r="H38" s="41">
        <v>0</v>
      </c>
      <c r="I38" s="41">
        <v>0</v>
      </c>
      <c r="J38" s="41">
        <v>0</v>
      </c>
      <c r="K38" s="41">
        <v>0</v>
      </c>
      <c r="L38" s="41">
        <v>0</v>
      </c>
      <c r="M38" s="41">
        <v>0</v>
      </c>
      <c r="N38" s="41">
        <v>0</v>
      </c>
      <c r="O38" s="41">
        <v>0</v>
      </c>
      <c r="P38" s="41">
        <v>0</v>
      </c>
      <c r="Q38" s="41"/>
      <c r="R38" s="180"/>
    </row>
    <row r="39" spans="1:18" x14ac:dyDescent="0.25">
      <c r="A39" s="38" t="s">
        <v>36</v>
      </c>
      <c r="B39" s="40">
        <v>16</v>
      </c>
      <c r="C39" s="38">
        <v>2</v>
      </c>
      <c r="D39" s="76">
        <v>12.5</v>
      </c>
      <c r="E39" s="38">
        <v>9</v>
      </c>
      <c r="F39" s="38">
        <v>1</v>
      </c>
      <c r="G39" s="38">
        <v>11.11</v>
      </c>
      <c r="H39" s="41">
        <v>7</v>
      </c>
      <c r="I39" s="41">
        <v>1</v>
      </c>
      <c r="J39" s="41">
        <v>14.29</v>
      </c>
      <c r="K39" s="41">
        <v>0</v>
      </c>
      <c r="L39" s="41">
        <v>0</v>
      </c>
      <c r="M39" s="41">
        <v>0</v>
      </c>
      <c r="N39" s="41">
        <v>0</v>
      </c>
      <c r="O39" s="41">
        <v>0</v>
      </c>
      <c r="P39" s="41">
        <v>0</v>
      </c>
      <c r="Q39" s="41"/>
      <c r="R39" s="180"/>
    </row>
    <row r="40" spans="1:18" x14ac:dyDescent="0.25">
      <c r="A40" s="38" t="s">
        <v>40</v>
      </c>
      <c r="B40" s="40">
        <v>6</v>
      </c>
      <c r="C40" s="38">
        <v>1</v>
      </c>
      <c r="D40" s="76">
        <v>16.670000000000002</v>
      </c>
      <c r="E40" s="38">
        <v>1</v>
      </c>
      <c r="F40" s="38">
        <v>0</v>
      </c>
      <c r="G40" s="38">
        <v>0</v>
      </c>
      <c r="H40" s="41">
        <v>5</v>
      </c>
      <c r="I40" s="41">
        <v>1</v>
      </c>
      <c r="J40" s="41">
        <v>20</v>
      </c>
      <c r="K40" s="41">
        <v>0</v>
      </c>
      <c r="L40" s="41">
        <v>0</v>
      </c>
      <c r="M40" s="41">
        <v>0</v>
      </c>
      <c r="N40" s="41">
        <v>0</v>
      </c>
      <c r="O40" s="41">
        <v>0</v>
      </c>
      <c r="P40" s="41">
        <v>0</v>
      </c>
      <c r="Q40" s="41"/>
      <c r="R40" s="180"/>
    </row>
    <row r="41" spans="1:18" x14ac:dyDescent="0.25">
      <c r="A41" s="38" t="s">
        <v>20</v>
      </c>
      <c r="B41" s="40">
        <v>10</v>
      </c>
      <c r="C41" s="38">
        <v>2</v>
      </c>
      <c r="D41" s="76">
        <v>20</v>
      </c>
      <c r="E41" s="38">
        <v>3</v>
      </c>
      <c r="F41" s="38">
        <v>1</v>
      </c>
      <c r="G41" s="38">
        <v>33.33</v>
      </c>
      <c r="H41" s="41">
        <v>7</v>
      </c>
      <c r="I41" s="41">
        <v>1</v>
      </c>
      <c r="J41" s="41">
        <v>14.29</v>
      </c>
      <c r="K41" s="41">
        <v>0</v>
      </c>
      <c r="L41" s="41">
        <v>0</v>
      </c>
      <c r="M41" s="41">
        <v>0</v>
      </c>
      <c r="N41" s="41">
        <v>0</v>
      </c>
      <c r="O41" s="41">
        <v>0</v>
      </c>
      <c r="P41" s="41">
        <v>0</v>
      </c>
      <c r="Q41" s="41"/>
      <c r="R41" s="180"/>
    </row>
    <row r="42" spans="1:18" x14ac:dyDescent="0.25">
      <c r="A42" s="38" t="s">
        <v>44</v>
      </c>
      <c r="B42" s="40">
        <v>1</v>
      </c>
      <c r="C42" s="38">
        <v>1</v>
      </c>
      <c r="D42" s="21">
        <v>100</v>
      </c>
      <c r="E42" s="38">
        <v>1</v>
      </c>
      <c r="F42" s="38">
        <v>1</v>
      </c>
      <c r="G42" s="38">
        <v>100</v>
      </c>
      <c r="H42" s="41">
        <v>0</v>
      </c>
      <c r="I42" s="41">
        <v>0</v>
      </c>
      <c r="J42" s="41">
        <v>0</v>
      </c>
      <c r="K42" s="41">
        <v>0</v>
      </c>
      <c r="L42" s="41">
        <v>0</v>
      </c>
      <c r="M42" s="41">
        <v>0</v>
      </c>
      <c r="N42" s="41">
        <v>0</v>
      </c>
      <c r="O42" s="41">
        <v>0</v>
      </c>
      <c r="P42" s="41">
        <v>0</v>
      </c>
      <c r="Q42" s="41"/>
      <c r="R42" s="21"/>
    </row>
    <row r="43" spans="1:18" s="41" customFormat="1" x14ac:dyDescent="0.25">
      <c r="A43" s="38" t="s">
        <v>14</v>
      </c>
      <c r="B43" s="37">
        <v>117</v>
      </c>
      <c r="C43" s="38">
        <v>6</v>
      </c>
      <c r="D43" s="37" t="s">
        <v>764</v>
      </c>
      <c r="E43" s="38">
        <v>59</v>
      </c>
      <c r="F43" s="38">
        <v>3</v>
      </c>
      <c r="G43" s="38" t="s">
        <v>669</v>
      </c>
      <c r="H43" s="41">
        <v>58</v>
      </c>
      <c r="I43" s="41">
        <v>3</v>
      </c>
      <c r="J43" s="41" t="s">
        <v>765</v>
      </c>
      <c r="K43" s="41">
        <v>0</v>
      </c>
      <c r="L43" s="41">
        <v>0</v>
      </c>
      <c r="M43" s="41" t="s">
        <v>85</v>
      </c>
      <c r="N43" s="41">
        <v>0</v>
      </c>
      <c r="O43" s="41">
        <v>0</v>
      </c>
      <c r="P43" s="41" t="s">
        <v>85</v>
      </c>
    </row>
    <row r="44" spans="1:18" s="41" customFormat="1" x14ac:dyDescent="0.25">
      <c r="B44" s="37"/>
      <c r="C44" s="38"/>
      <c r="D44" s="37"/>
      <c r="E44" s="38"/>
      <c r="F44" s="38"/>
      <c r="G44" s="38"/>
    </row>
    <row r="45" spans="1:18" s="41" customFormat="1" ht="13.5" customHeight="1" x14ac:dyDescent="0.25">
      <c r="B45" s="37"/>
      <c r="C45" s="38"/>
      <c r="D45" s="37"/>
      <c r="E45" s="38"/>
      <c r="F45" s="38"/>
      <c r="G45" s="38"/>
    </row>
    <row r="47" spans="1:18" x14ac:dyDescent="0.25">
      <c r="A47" t="s">
        <v>564</v>
      </c>
    </row>
    <row r="48" spans="1:18" x14ac:dyDescent="0.25">
      <c r="A48" t="s">
        <v>701</v>
      </c>
    </row>
  </sheetData>
  <autoFilter ref="A12:P12">
    <sortState ref="A13:P42">
      <sortCondition descending="1" ref="D12"/>
    </sortState>
  </autoFilter>
  <hyperlinks>
    <hyperlink ref="A1" r:id="rId1"/>
  </hyperlink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1">
    <tabColor rgb="FF00B050"/>
  </sheetPr>
  <dimension ref="A1:R51"/>
  <sheetViews>
    <sheetView topLeftCell="A19" zoomScaleNormal="100" workbookViewId="0">
      <selection activeCell="D53" sqref="D53"/>
    </sheetView>
  </sheetViews>
  <sheetFormatPr defaultRowHeight="13.8" x14ac:dyDescent="0.25"/>
  <cols>
    <col min="1" max="1" width="51" customWidth="1"/>
    <col min="2" max="2" width="17.59765625" bestFit="1" customWidth="1"/>
    <col min="3" max="3" width="12.3984375" customWidth="1"/>
    <col min="4" max="4" width="15.19921875" bestFit="1" customWidth="1"/>
    <col min="5" max="5" width="17.59765625" customWidth="1"/>
    <col min="6" max="6" width="22" customWidth="1"/>
    <col min="7" max="7" width="15.19921875" customWidth="1"/>
    <col min="8" max="8" width="17.59765625" customWidth="1"/>
    <col min="9" max="9" width="22" customWidth="1"/>
    <col min="10" max="10" width="15.19921875" customWidth="1"/>
    <col min="11" max="11" width="17.59765625" customWidth="1"/>
    <col min="12" max="12" width="22" customWidth="1"/>
    <col min="13" max="13" width="15.19921875" customWidth="1"/>
    <col min="14" max="14" width="17.59765625" customWidth="1"/>
    <col min="15" max="15" width="22" customWidth="1"/>
    <col min="16" max="16" width="15.19921875" customWidth="1"/>
  </cols>
  <sheetData>
    <row r="1" spans="1:18" ht="14.25" x14ac:dyDescent="0.2">
      <c r="A1" s="66" t="s">
        <v>283</v>
      </c>
    </row>
    <row r="2" spans="1:18" x14ac:dyDescent="0.25">
      <c r="D2">
        <v>1</v>
      </c>
      <c r="E2" t="s">
        <v>382</v>
      </c>
    </row>
    <row r="3" spans="1:18" x14ac:dyDescent="0.25">
      <c r="A3" t="s">
        <v>284</v>
      </c>
      <c r="D3">
        <v>2</v>
      </c>
      <c r="E3" t="s">
        <v>383</v>
      </c>
    </row>
    <row r="4" spans="1:18" x14ac:dyDescent="0.25">
      <c r="D4">
        <v>3</v>
      </c>
      <c r="E4" t="s">
        <v>384</v>
      </c>
    </row>
    <row r="5" spans="1:18" x14ac:dyDescent="0.25">
      <c r="D5">
        <v>4</v>
      </c>
      <c r="E5" t="s">
        <v>385</v>
      </c>
    </row>
    <row r="6" spans="1:18" x14ac:dyDescent="0.25">
      <c r="D6">
        <v>5</v>
      </c>
      <c r="E6" t="s">
        <v>386</v>
      </c>
    </row>
    <row r="13" spans="1:18" x14ac:dyDescent="0.25">
      <c r="A13" s="171"/>
      <c r="B13" t="s">
        <v>80</v>
      </c>
      <c r="E13" t="s">
        <v>81</v>
      </c>
      <c r="H13" t="s">
        <v>82</v>
      </c>
      <c r="K13" t="s">
        <v>83</v>
      </c>
      <c r="N13" t="s">
        <v>84</v>
      </c>
    </row>
    <row r="14" spans="1:18" x14ac:dyDescent="0.25">
      <c r="A14" s="41" t="s">
        <v>48</v>
      </c>
      <c r="B14" t="s">
        <v>164</v>
      </c>
      <c r="C14" t="s">
        <v>165</v>
      </c>
      <c r="D14" t="s">
        <v>166</v>
      </c>
      <c r="E14" t="s">
        <v>164</v>
      </c>
      <c r="F14" t="s">
        <v>165</v>
      </c>
      <c r="G14" t="s">
        <v>166</v>
      </c>
      <c r="H14" t="s">
        <v>164</v>
      </c>
      <c r="I14" t="s">
        <v>165</v>
      </c>
      <c r="J14" t="s">
        <v>166</v>
      </c>
      <c r="K14" t="s">
        <v>164</v>
      </c>
      <c r="L14" t="s">
        <v>165</v>
      </c>
      <c r="M14" t="s">
        <v>166</v>
      </c>
      <c r="N14" t="s">
        <v>164</v>
      </c>
      <c r="O14" t="s">
        <v>165</v>
      </c>
      <c r="P14" t="s">
        <v>166</v>
      </c>
      <c r="R14" s="41" t="s">
        <v>489</v>
      </c>
    </row>
    <row r="15" spans="1:18" x14ac:dyDescent="0.25">
      <c r="A15" s="40" t="s">
        <v>26</v>
      </c>
      <c r="B15" s="42">
        <v>499</v>
      </c>
      <c r="C15" s="42">
        <v>2273</v>
      </c>
      <c r="D15" s="76">
        <v>455.51</v>
      </c>
      <c r="E15" s="42">
        <v>282</v>
      </c>
      <c r="F15" s="32">
        <v>2124</v>
      </c>
      <c r="G15" s="29">
        <v>753.19</v>
      </c>
      <c r="H15" s="32">
        <v>217</v>
      </c>
      <c r="I15" s="32">
        <v>149</v>
      </c>
      <c r="J15" s="29">
        <v>68.66</v>
      </c>
      <c r="K15" s="32">
        <v>0</v>
      </c>
      <c r="L15" s="32">
        <v>0</v>
      </c>
      <c r="M15" s="29">
        <v>0</v>
      </c>
      <c r="N15" s="29">
        <v>0</v>
      </c>
      <c r="O15" s="29">
        <v>0</v>
      </c>
      <c r="P15" s="29">
        <v>0</v>
      </c>
      <c r="R15" s="180"/>
    </row>
    <row r="16" spans="1:18" x14ac:dyDescent="0.25">
      <c r="A16" s="40" t="s">
        <v>27</v>
      </c>
      <c r="B16" s="42">
        <v>2862</v>
      </c>
      <c r="C16" s="42">
        <v>3929</v>
      </c>
      <c r="D16" s="76">
        <v>137.28</v>
      </c>
      <c r="E16" s="42">
        <v>1459</v>
      </c>
      <c r="F16" s="32">
        <v>1261</v>
      </c>
      <c r="G16" s="29">
        <v>86.43</v>
      </c>
      <c r="H16" s="32">
        <v>1403</v>
      </c>
      <c r="I16" s="32">
        <v>2668</v>
      </c>
      <c r="J16" s="29">
        <v>190.16</v>
      </c>
      <c r="K16" s="29">
        <v>0</v>
      </c>
      <c r="L16" s="29">
        <v>0</v>
      </c>
      <c r="M16" s="29">
        <v>0</v>
      </c>
      <c r="N16" s="29">
        <v>0</v>
      </c>
      <c r="O16" s="29">
        <v>0</v>
      </c>
      <c r="P16" s="29">
        <v>0</v>
      </c>
      <c r="R16" s="180"/>
    </row>
    <row r="17" spans="1:18" x14ac:dyDescent="0.25">
      <c r="A17" s="40" t="s">
        <v>39</v>
      </c>
      <c r="B17" s="42">
        <v>693</v>
      </c>
      <c r="C17" s="42">
        <v>869</v>
      </c>
      <c r="D17" s="76">
        <v>125.4</v>
      </c>
      <c r="E17" s="42">
        <v>515</v>
      </c>
      <c r="F17" s="32">
        <v>387</v>
      </c>
      <c r="G17" s="29">
        <v>75.150000000000006</v>
      </c>
      <c r="H17" s="32">
        <v>178</v>
      </c>
      <c r="I17" s="32">
        <v>482</v>
      </c>
      <c r="J17" s="29">
        <v>270.79000000000002</v>
      </c>
      <c r="K17" s="32">
        <v>0</v>
      </c>
      <c r="L17" s="32">
        <v>0</v>
      </c>
      <c r="M17" s="29">
        <v>0</v>
      </c>
      <c r="N17" s="29">
        <v>0</v>
      </c>
      <c r="O17" s="32">
        <v>0</v>
      </c>
      <c r="P17" s="29">
        <v>0</v>
      </c>
      <c r="R17" s="180"/>
    </row>
    <row r="18" spans="1:18" x14ac:dyDescent="0.25">
      <c r="A18" s="40" t="s">
        <v>35</v>
      </c>
      <c r="B18" s="42">
        <v>3337</v>
      </c>
      <c r="C18" s="42">
        <v>3344</v>
      </c>
      <c r="D18" s="76">
        <v>100.21</v>
      </c>
      <c r="E18" s="42">
        <v>1506</v>
      </c>
      <c r="F18" s="32">
        <v>1692</v>
      </c>
      <c r="G18" s="29">
        <v>112.35</v>
      </c>
      <c r="H18" s="32">
        <v>1831</v>
      </c>
      <c r="I18" s="32">
        <v>1652</v>
      </c>
      <c r="J18" s="29">
        <v>90.22</v>
      </c>
      <c r="K18" s="29">
        <v>0</v>
      </c>
      <c r="L18" s="29">
        <v>0</v>
      </c>
      <c r="M18" s="29">
        <v>0</v>
      </c>
      <c r="N18" s="29">
        <v>0</v>
      </c>
      <c r="O18" s="29">
        <v>0</v>
      </c>
      <c r="P18" s="29">
        <v>0</v>
      </c>
      <c r="R18" s="180"/>
    </row>
    <row r="19" spans="1:18" x14ac:dyDescent="0.25">
      <c r="A19" s="40" t="s">
        <v>34</v>
      </c>
      <c r="B19" s="42">
        <v>2561</v>
      </c>
      <c r="C19" s="42">
        <v>2414</v>
      </c>
      <c r="D19" s="76">
        <v>94.26</v>
      </c>
      <c r="E19" s="42">
        <v>1589</v>
      </c>
      <c r="F19" s="32">
        <v>1425</v>
      </c>
      <c r="G19" s="29">
        <v>89.68</v>
      </c>
      <c r="H19" s="32">
        <v>972</v>
      </c>
      <c r="I19" s="29">
        <v>989</v>
      </c>
      <c r="J19" s="29">
        <v>101.75</v>
      </c>
      <c r="K19" s="29">
        <v>0</v>
      </c>
      <c r="L19" s="29">
        <v>0</v>
      </c>
      <c r="M19" s="29">
        <v>0</v>
      </c>
      <c r="N19" s="29">
        <v>0</v>
      </c>
      <c r="O19" s="29">
        <v>0</v>
      </c>
      <c r="P19" s="29">
        <v>0</v>
      </c>
      <c r="R19" s="180"/>
    </row>
    <row r="20" spans="1:18" x14ac:dyDescent="0.25">
      <c r="A20" s="40" t="s">
        <v>29</v>
      </c>
      <c r="B20" s="42">
        <v>1898</v>
      </c>
      <c r="C20" s="42">
        <v>1737</v>
      </c>
      <c r="D20" s="76">
        <v>91.52</v>
      </c>
      <c r="E20" s="42">
        <v>1087</v>
      </c>
      <c r="F20" s="32">
        <v>1093</v>
      </c>
      <c r="G20" s="29">
        <v>100.55</v>
      </c>
      <c r="H20" s="32">
        <v>811</v>
      </c>
      <c r="I20" s="32">
        <v>644</v>
      </c>
      <c r="J20" s="29">
        <v>79.41</v>
      </c>
      <c r="K20" s="29">
        <v>0</v>
      </c>
      <c r="L20" s="29">
        <v>0</v>
      </c>
      <c r="M20" s="29">
        <v>0</v>
      </c>
      <c r="N20" s="29">
        <v>0</v>
      </c>
      <c r="O20" s="29">
        <v>0</v>
      </c>
      <c r="P20" s="29">
        <v>0</v>
      </c>
      <c r="R20" s="180"/>
    </row>
    <row r="21" spans="1:18" x14ac:dyDescent="0.25">
      <c r="A21" s="40" t="s">
        <v>24</v>
      </c>
      <c r="B21" s="42">
        <v>1418</v>
      </c>
      <c r="C21" s="42">
        <v>1196</v>
      </c>
      <c r="D21" s="76">
        <v>84.34</v>
      </c>
      <c r="E21" s="42">
        <v>721</v>
      </c>
      <c r="F21" s="32">
        <v>136</v>
      </c>
      <c r="G21" s="29">
        <v>18.86</v>
      </c>
      <c r="H21" s="32">
        <v>697</v>
      </c>
      <c r="I21" s="32">
        <v>1060</v>
      </c>
      <c r="J21" s="29">
        <v>152.08000000000001</v>
      </c>
      <c r="K21" s="29">
        <v>0</v>
      </c>
      <c r="L21" s="29">
        <v>0</v>
      </c>
      <c r="M21" s="29">
        <v>0</v>
      </c>
      <c r="N21" s="29">
        <v>0</v>
      </c>
      <c r="O21" s="29">
        <v>0</v>
      </c>
      <c r="P21" s="29">
        <v>0</v>
      </c>
      <c r="R21" s="180"/>
    </row>
    <row r="22" spans="1:18" x14ac:dyDescent="0.25">
      <c r="A22" s="40" t="s">
        <v>33</v>
      </c>
      <c r="B22" s="42">
        <v>397</v>
      </c>
      <c r="C22" s="42">
        <v>332</v>
      </c>
      <c r="D22" s="76">
        <v>83.63</v>
      </c>
      <c r="E22" s="42">
        <v>189</v>
      </c>
      <c r="F22" s="32">
        <v>186</v>
      </c>
      <c r="G22" s="29">
        <v>98.41</v>
      </c>
      <c r="H22" s="32">
        <v>208</v>
      </c>
      <c r="I22" s="29">
        <v>146</v>
      </c>
      <c r="J22" s="29">
        <v>70.19</v>
      </c>
      <c r="K22" s="29">
        <v>0</v>
      </c>
      <c r="L22" s="29">
        <v>0</v>
      </c>
      <c r="M22" s="29">
        <v>0</v>
      </c>
      <c r="N22" s="29">
        <v>0</v>
      </c>
      <c r="O22" s="29">
        <v>0</v>
      </c>
      <c r="P22" s="29">
        <v>0</v>
      </c>
      <c r="R22" s="180"/>
    </row>
    <row r="23" spans="1:18" x14ac:dyDescent="0.25">
      <c r="A23" s="40" t="s">
        <v>23</v>
      </c>
      <c r="B23" s="42">
        <v>1588</v>
      </c>
      <c r="C23" s="42">
        <v>1205</v>
      </c>
      <c r="D23" s="76">
        <v>75.88</v>
      </c>
      <c r="E23" s="42">
        <v>970</v>
      </c>
      <c r="F23" s="32">
        <v>796</v>
      </c>
      <c r="G23" s="29">
        <v>82.06</v>
      </c>
      <c r="H23" s="32">
        <v>618</v>
      </c>
      <c r="I23" s="32">
        <v>409</v>
      </c>
      <c r="J23" s="29">
        <v>66.180000000000007</v>
      </c>
      <c r="K23" s="32">
        <v>0</v>
      </c>
      <c r="L23" s="29">
        <v>0</v>
      </c>
      <c r="M23" s="29">
        <v>0</v>
      </c>
      <c r="N23" s="29">
        <v>0</v>
      </c>
      <c r="O23" s="29">
        <v>0</v>
      </c>
      <c r="P23" s="29">
        <v>0</v>
      </c>
      <c r="R23" s="180"/>
    </row>
    <row r="24" spans="1:18" x14ac:dyDescent="0.25">
      <c r="A24" s="40" t="s">
        <v>41</v>
      </c>
      <c r="B24" s="42">
        <v>227</v>
      </c>
      <c r="C24" s="42">
        <v>158</v>
      </c>
      <c r="D24" s="76">
        <v>69.599999999999994</v>
      </c>
      <c r="E24" s="42">
        <v>145</v>
      </c>
      <c r="F24" s="32">
        <v>25</v>
      </c>
      <c r="G24" s="29">
        <v>17.239999999999998</v>
      </c>
      <c r="H24" s="32">
        <v>82</v>
      </c>
      <c r="I24" s="29">
        <v>133</v>
      </c>
      <c r="J24" s="29">
        <v>162.19999999999999</v>
      </c>
      <c r="K24" s="32">
        <v>0</v>
      </c>
      <c r="L24" s="29">
        <v>0</v>
      </c>
      <c r="M24" s="29">
        <v>0</v>
      </c>
      <c r="N24" s="29">
        <v>0</v>
      </c>
      <c r="O24" s="29">
        <v>0</v>
      </c>
      <c r="P24" s="29">
        <v>0</v>
      </c>
      <c r="R24" s="180"/>
    </row>
    <row r="25" spans="1:18" x14ac:dyDescent="0.25">
      <c r="A25" s="40" t="s">
        <v>40</v>
      </c>
      <c r="B25" s="42">
        <v>3307</v>
      </c>
      <c r="C25" s="42">
        <v>2292</v>
      </c>
      <c r="D25" s="76">
        <v>69.31</v>
      </c>
      <c r="E25" s="42">
        <v>2136</v>
      </c>
      <c r="F25" s="32">
        <v>1432</v>
      </c>
      <c r="G25" s="29">
        <v>67.040000000000006</v>
      </c>
      <c r="H25" s="32">
        <v>1171</v>
      </c>
      <c r="I25" s="29">
        <v>860</v>
      </c>
      <c r="J25" s="29">
        <v>73.44</v>
      </c>
      <c r="K25" s="32">
        <v>0</v>
      </c>
      <c r="L25" s="29">
        <v>0</v>
      </c>
      <c r="M25" s="29">
        <v>0</v>
      </c>
      <c r="N25" s="29">
        <v>0</v>
      </c>
      <c r="O25" s="29">
        <v>0</v>
      </c>
      <c r="P25" s="29">
        <v>0</v>
      </c>
      <c r="R25" s="180"/>
    </row>
    <row r="26" spans="1:18" x14ac:dyDescent="0.25">
      <c r="A26" s="40" t="s">
        <v>25</v>
      </c>
      <c r="B26" s="42">
        <v>2963</v>
      </c>
      <c r="C26" s="42">
        <v>1704</v>
      </c>
      <c r="D26" s="76">
        <v>57.51</v>
      </c>
      <c r="E26" s="42">
        <v>1450</v>
      </c>
      <c r="F26" s="32">
        <v>496</v>
      </c>
      <c r="G26" s="29">
        <v>34.21</v>
      </c>
      <c r="H26" s="32">
        <v>1513</v>
      </c>
      <c r="I26" s="32">
        <v>1208</v>
      </c>
      <c r="J26" s="29">
        <v>79.84</v>
      </c>
      <c r="K26" s="29">
        <v>0</v>
      </c>
      <c r="L26" s="29">
        <v>0</v>
      </c>
      <c r="M26" s="29">
        <v>0</v>
      </c>
      <c r="N26" s="29">
        <v>0</v>
      </c>
      <c r="O26" s="29">
        <v>0</v>
      </c>
      <c r="P26" s="29">
        <v>0</v>
      </c>
      <c r="R26" s="180"/>
    </row>
    <row r="27" spans="1:18" x14ac:dyDescent="0.25">
      <c r="A27" s="40" t="s">
        <v>30</v>
      </c>
      <c r="B27" s="42">
        <v>2631</v>
      </c>
      <c r="C27" s="42">
        <v>1484</v>
      </c>
      <c r="D27" s="76">
        <v>56.4</v>
      </c>
      <c r="E27" s="42">
        <v>1682</v>
      </c>
      <c r="F27" s="32">
        <v>780</v>
      </c>
      <c r="G27" s="29">
        <v>46.37</v>
      </c>
      <c r="H27" s="32">
        <v>949</v>
      </c>
      <c r="I27" s="32">
        <v>704</v>
      </c>
      <c r="J27" s="29">
        <v>74.180000000000007</v>
      </c>
      <c r="K27" s="32">
        <v>0</v>
      </c>
      <c r="L27" s="32">
        <v>0</v>
      </c>
      <c r="M27" s="29">
        <v>0</v>
      </c>
      <c r="N27" s="29">
        <v>0</v>
      </c>
      <c r="O27" s="29">
        <v>0</v>
      </c>
      <c r="P27" s="29">
        <v>0</v>
      </c>
      <c r="R27" s="180"/>
    </row>
    <row r="28" spans="1:18" x14ac:dyDescent="0.25">
      <c r="A28" s="40" t="s">
        <v>18</v>
      </c>
      <c r="B28" s="42">
        <v>1101</v>
      </c>
      <c r="C28" s="42">
        <v>560</v>
      </c>
      <c r="D28" s="76">
        <v>50.86</v>
      </c>
      <c r="E28" s="42">
        <v>663</v>
      </c>
      <c r="F28" s="32">
        <v>342</v>
      </c>
      <c r="G28" s="29">
        <v>51.58</v>
      </c>
      <c r="H28" s="32">
        <v>438</v>
      </c>
      <c r="I28" s="32">
        <v>218</v>
      </c>
      <c r="J28" s="29">
        <v>49.77</v>
      </c>
      <c r="K28" s="32">
        <v>0</v>
      </c>
      <c r="L28" s="32">
        <v>0</v>
      </c>
      <c r="M28" s="29">
        <v>0</v>
      </c>
      <c r="N28" s="29">
        <v>0</v>
      </c>
      <c r="O28" s="29">
        <v>0</v>
      </c>
      <c r="P28" s="29">
        <v>0</v>
      </c>
      <c r="R28" s="180"/>
    </row>
    <row r="29" spans="1:18" x14ac:dyDescent="0.25">
      <c r="A29" s="40" t="s">
        <v>47</v>
      </c>
      <c r="B29" s="42">
        <v>4365</v>
      </c>
      <c r="C29" s="42">
        <v>2119</v>
      </c>
      <c r="D29" s="76">
        <v>48.55</v>
      </c>
      <c r="E29" s="42">
        <v>2532</v>
      </c>
      <c r="F29" s="32">
        <v>1412</v>
      </c>
      <c r="G29" s="29">
        <v>55.77</v>
      </c>
      <c r="H29" s="32">
        <v>1833</v>
      </c>
      <c r="I29" s="32">
        <v>707</v>
      </c>
      <c r="J29" s="29">
        <v>38.57</v>
      </c>
      <c r="K29" s="32">
        <v>0</v>
      </c>
      <c r="L29" s="32">
        <v>0</v>
      </c>
      <c r="M29" s="29">
        <v>0</v>
      </c>
      <c r="N29" s="29">
        <v>0</v>
      </c>
      <c r="O29" s="29">
        <v>0</v>
      </c>
      <c r="P29" s="29">
        <v>0</v>
      </c>
      <c r="R29" s="180"/>
    </row>
    <row r="30" spans="1:18" x14ac:dyDescent="0.25">
      <c r="A30" s="40" t="s">
        <v>19</v>
      </c>
      <c r="B30" s="42">
        <v>1081</v>
      </c>
      <c r="C30" s="42">
        <v>398</v>
      </c>
      <c r="D30" s="76">
        <v>36.82</v>
      </c>
      <c r="E30" s="42">
        <v>517</v>
      </c>
      <c r="F30" s="32">
        <v>321</v>
      </c>
      <c r="G30" s="29">
        <v>62.09</v>
      </c>
      <c r="H30" s="32">
        <v>564</v>
      </c>
      <c r="I30" s="32">
        <v>77</v>
      </c>
      <c r="J30" s="29">
        <v>13.65</v>
      </c>
      <c r="K30" s="29">
        <v>0</v>
      </c>
      <c r="L30" s="29">
        <v>0</v>
      </c>
      <c r="M30" s="29">
        <v>0</v>
      </c>
      <c r="N30" s="29">
        <v>0</v>
      </c>
      <c r="O30" s="29">
        <v>0</v>
      </c>
      <c r="P30" s="29">
        <v>0</v>
      </c>
      <c r="R30" s="180"/>
    </row>
    <row r="31" spans="1:18" x14ac:dyDescent="0.25">
      <c r="A31" s="40" t="s">
        <v>22</v>
      </c>
      <c r="B31" s="42">
        <v>442</v>
      </c>
      <c r="C31" s="42">
        <v>146</v>
      </c>
      <c r="D31" s="76">
        <v>33.03</v>
      </c>
      <c r="E31" s="42">
        <v>256</v>
      </c>
      <c r="F31" s="32">
        <v>58</v>
      </c>
      <c r="G31" s="29">
        <v>22.66</v>
      </c>
      <c r="H31" s="32">
        <v>186</v>
      </c>
      <c r="I31" s="32">
        <v>88</v>
      </c>
      <c r="J31" s="29">
        <v>47.31</v>
      </c>
      <c r="K31" s="32">
        <v>0</v>
      </c>
      <c r="L31" s="29">
        <v>0</v>
      </c>
      <c r="M31" s="29">
        <v>0</v>
      </c>
      <c r="N31" s="32">
        <v>0</v>
      </c>
      <c r="O31" s="29">
        <v>0</v>
      </c>
      <c r="P31" s="29">
        <v>0</v>
      </c>
      <c r="R31" s="180"/>
    </row>
    <row r="32" spans="1:18" x14ac:dyDescent="0.25">
      <c r="A32" s="40" t="s">
        <v>45</v>
      </c>
      <c r="B32" s="42">
        <v>1091</v>
      </c>
      <c r="C32" s="42">
        <v>351</v>
      </c>
      <c r="D32" s="76">
        <v>32.17</v>
      </c>
      <c r="E32" s="42">
        <v>505</v>
      </c>
      <c r="F32" s="32">
        <v>197</v>
      </c>
      <c r="G32" s="29">
        <v>39.01</v>
      </c>
      <c r="H32" s="32">
        <v>586</v>
      </c>
      <c r="I32" s="32">
        <v>154</v>
      </c>
      <c r="J32" s="29">
        <v>26.28</v>
      </c>
      <c r="K32" s="29">
        <v>0</v>
      </c>
      <c r="L32" s="29">
        <v>0</v>
      </c>
      <c r="M32" s="29">
        <v>0</v>
      </c>
      <c r="N32" s="29">
        <v>0</v>
      </c>
      <c r="O32" s="29">
        <v>0</v>
      </c>
      <c r="P32" s="29">
        <v>0</v>
      </c>
      <c r="R32" s="180"/>
    </row>
    <row r="33" spans="1:18" x14ac:dyDescent="0.25">
      <c r="A33" s="40" t="s">
        <v>32</v>
      </c>
      <c r="B33" s="42">
        <v>2088</v>
      </c>
      <c r="C33" s="42">
        <v>671</v>
      </c>
      <c r="D33" s="76">
        <v>32.14</v>
      </c>
      <c r="E33" s="42">
        <v>1313</v>
      </c>
      <c r="F33" s="32">
        <v>480</v>
      </c>
      <c r="G33" s="29">
        <v>36.56</v>
      </c>
      <c r="H33" s="32">
        <v>775</v>
      </c>
      <c r="I33" s="29">
        <v>191</v>
      </c>
      <c r="J33" s="29">
        <v>24.65</v>
      </c>
      <c r="K33" s="29">
        <v>0</v>
      </c>
      <c r="L33" s="29">
        <v>0</v>
      </c>
      <c r="M33" s="29">
        <v>0</v>
      </c>
      <c r="N33" s="29">
        <v>0</v>
      </c>
      <c r="O33" s="29">
        <v>0</v>
      </c>
      <c r="P33" s="29">
        <v>0</v>
      </c>
      <c r="R33" s="180"/>
    </row>
    <row r="34" spans="1:18" x14ac:dyDescent="0.25">
      <c r="A34" s="40" t="s">
        <v>38</v>
      </c>
      <c r="B34" s="42">
        <v>1631</v>
      </c>
      <c r="C34" s="42">
        <v>496</v>
      </c>
      <c r="D34" s="76">
        <v>30.41</v>
      </c>
      <c r="E34" s="42">
        <v>1063</v>
      </c>
      <c r="F34" s="32">
        <v>110</v>
      </c>
      <c r="G34" s="29">
        <v>10.35</v>
      </c>
      <c r="H34" s="32">
        <v>568</v>
      </c>
      <c r="I34" s="29">
        <v>386</v>
      </c>
      <c r="J34" s="29">
        <v>67.959999999999994</v>
      </c>
      <c r="K34" s="29">
        <v>0</v>
      </c>
      <c r="L34" s="29">
        <v>0</v>
      </c>
      <c r="M34" s="29">
        <v>0</v>
      </c>
      <c r="N34" s="29">
        <v>0</v>
      </c>
      <c r="O34" s="29">
        <v>0</v>
      </c>
      <c r="P34" s="29">
        <v>0</v>
      </c>
      <c r="R34" s="180"/>
    </row>
    <row r="35" spans="1:18" x14ac:dyDescent="0.25">
      <c r="A35" s="40" t="s">
        <v>42</v>
      </c>
      <c r="B35" s="42">
        <v>1749</v>
      </c>
      <c r="C35" s="42">
        <v>467</v>
      </c>
      <c r="D35" s="76">
        <v>26.7</v>
      </c>
      <c r="E35" s="42">
        <v>1001</v>
      </c>
      <c r="F35" s="32">
        <v>315</v>
      </c>
      <c r="G35" s="29">
        <v>31.47</v>
      </c>
      <c r="H35" s="32">
        <v>748</v>
      </c>
      <c r="I35" s="32">
        <v>152</v>
      </c>
      <c r="J35" s="29">
        <v>20.32</v>
      </c>
      <c r="K35" s="29">
        <v>0</v>
      </c>
      <c r="L35" s="29">
        <v>0</v>
      </c>
      <c r="M35" s="29">
        <v>0</v>
      </c>
      <c r="N35" s="29">
        <v>0</v>
      </c>
      <c r="O35" s="29">
        <v>0</v>
      </c>
      <c r="P35" s="29">
        <v>0</v>
      </c>
      <c r="R35" s="180"/>
    </row>
    <row r="36" spans="1:18" x14ac:dyDescent="0.25">
      <c r="A36" s="40" t="s">
        <v>46</v>
      </c>
      <c r="B36" s="42">
        <v>638</v>
      </c>
      <c r="C36" s="42">
        <v>159</v>
      </c>
      <c r="D36" s="76">
        <v>24.92</v>
      </c>
      <c r="E36" s="42">
        <v>408</v>
      </c>
      <c r="F36" s="32">
        <v>72</v>
      </c>
      <c r="G36" s="29">
        <v>17.649999999999999</v>
      </c>
      <c r="H36" s="32">
        <v>230</v>
      </c>
      <c r="I36" s="29">
        <v>87</v>
      </c>
      <c r="J36" s="29">
        <v>37.83</v>
      </c>
      <c r="K36" s="29">
        <v>0</v>
      </c>
      <c r="L36" s="29">
        <v>0</v>
      </c>
      <c r="M36" s="29">
        <v>0</v>
      </c>
      <c r="N36" s="29">
        <v>0</v>
      </c>
      <c r="O36" s="29">
        <v>0</v>
      </c>
      <c r="P36" s="29">
        <v>0</v>
      </c>
      <c r="R36" s="180"/>
    </row>
    <row r="37" spans="1:18" x14ac:dyDescent="0.25">
      <c r="A37" s="40" t="s">
        <v>28</v>
      </c>
      <c r="B37" s="42">
        <v>1425</v>
      </c>
      <c r="C37" s="42">
        <v>332</v>
      </c>
      <c r="D37" s="76">
        <v>23.3</v>
      </c>
      <c r="E37" s="42">
        <v>750</v>
      </c>
      <c r="F37" s="32">
        <v>182</v>
      </c>
      <c r="G37" s="29">
        <v>24.27</v>
      </c>
      <c r="H37" s="32">
        <v>675</v>
      </c>
      <c r="I37" s="32">
        <v>150</v>
      </c>
      <c r="J37" s="29">
        <v>22.22</v>
      </c>
      <c r="K37" s="29">
        <v>0</v>
      </c>
      <c r="L37" s="29">
        <v>0</v>
      </c>
      <c r="M37" s="29">
        <v>0</v>
      </c>
      <c r="N37" s="29">
        <v>0</v>
      </c>
      <c r="O37" s="29">
        <v>0</v>
      </c>
      <c r="P37" s="29">
        <v>0</v>
      </c>
      <c r="R37" s="180"/>
    </row>
    <row r="38" spans="1:18" x14ac:dyDescent="0.25">
      <c r="A38" s="40" t="s">
        <v>36</v>
      </c>
      <c r="B38" s="42">
        <v>1669</v>
      </c>
      <c r="C38" s="42">
        <v>375</v>
      </c>
      <c r="D38" s="76">
        <v>22.47</v>
      </c>
      <c r="E38" s="42">
        <v>887</v>
      </c>
      <c r="F38" s="32">
        <v>130</v>
      </c>
      <c r="G38" s="29">
        <v>14.66</v>
      </c>
      <c r="H38" s="32">
        <v>782</v>
      </c>
      <c r="I38" s="32">
        <v>245</v>
      </c>
      <c r="J38" s="29">
        <v>31.33</v>
      </c>
      <c r="K38" s="32">
        <v>0</v>
      </c>
      <c r="L38" s="32">
        <v>0</v>
      </c>
      <c r="M38" s="29">
        <v>0</v>
      </c>
      <c r="N38" s="29">
        <v>0</v>
      </c>
      <c r="O38" s="29">
        <v>0</v>
      </c>
      <c r="P38" s="29">
        <v>0</v>
      </c>
      <c r="R38" s="180"/>
    </row>
    <row r="39" spans="1:18" x14ac:dyDescent="0.25">
      <c r="A39" s="40" t="s">
        <v>20</v>
      </c>
      <c r="B39" s="42">
        <v>978</v>
      </c>
      <c r="C39" s="42">
        <v>218</v>
      </c>
      <c r="D39" s="76">
        <v>22.29</v>
      </c>
      <c r="E39" s="42">
        <v>452</v>
      </c>
      <c r="F39" s="32">
        <v>135</v>
      </c>
      <c r="G39" s="29">
        <v>29.87</v>
      </c>
      <c r="H39" s="32">
        <v>526</v>
      </c>
      <c r="I39" s="32">
        <v>83</v>
      </c>
      <c r="J39" s="29">
        <v>15.78</v>
      </c>
      <c r="K39" s="32">
        <v>0</v>
      </c>
      <c r="L39" s="32">
        <v>0</v>
      </c>
      <c r="M39" s="29">
        <v>0</v>
      </c>
      <c r="N39" s="29">
        <v>0</v>
      </c>
      <c r="O39" s="29">
        <v>0</v>
      </c>
      <c r="P39" s="29">
        <v>0</v>
      </c>
      <c r="R39" s="180"/>
    </row>
    <row r="40" spans="1:18" x14ac:dyDescent="0.25">
      <c r="A40" s="40" t="s">
        <v>21</v>
      </c>
      <c r="B40" s="42">
        <v>160</v>
      </c>
      <c r="C40" s="42">
        <v>26</v>
      </c>
      <c r="D40" s="21">
        <v>16.25</v>
      </c>
      <c r="E40" s="42">
        <v>121</v>
      </c>
      <c r="F40" s="32">
        <v>16</v>
      </c>
      <c r="G40" s="29">
        <v>13.22</v>
      </c>
      <c r="H40" s="32">
        <v>39</v>
      </c>
      <c r="I40" s="32">
        <v>10</v>
      </c>
      <c r="J40" s="29">
        <v>25.64</v>
      </c>
      <c r="K40" s="32">
        <v>0</v>
      </c>
      <c r="L40" s="32">
        <v>0</v>
      </c>
      <c r="M40" s="29">
        <v>0</v>
      </c>
      <c r="N40" s="32">
        <v>0</v>
      </c>
      <c r="O40" s="32">
        <v>0</v>
      </c>
      <c r="P40" s="29">
        <v>0</v>
      </c>
      <c r="R40" s="163"/>
    </row>
    <row r="41" spans="1:18" x14ac:dyDescent="0.25">
      <c r="A41" s="40" t="s">
        <v>31</v>
      </c>
      <c r="B41" s="42">
        <v>1916</v>
      </c>
      <c r="C41" s="42">
        <v>297</v>
      </c>
      <c r="D41" s="21">
        <v>15.5</v>
      </c>
      <c r="E41" s="42">
        <v>1307</v>
      </c>
      <c r="F41" s="32">
        <v>177</v>
      </c>
      <c r="G41" s="29">
        <v>13.54</v>
      </c>
      <c r="H41" s="32">
        <v>609</v>
      </c>
      <c r="I41" s="29">
        <v>120</v>
      </c>
      <c r="J41" s="29">
        <v>19.7</v>
      </c>
      <c r="K41" s="32">
        <v>0</v>
      </c>
      <c r="L41" s="29">
        <v>0</v>
      </c>
      <c r="M41" s="29">
        <v>0</v>
      </c>
      <c r="N41" s="29">
        <v>0</v>
      </c>
      <c r="O41" s="29">
        <v>0</v>
      </c>
      <c r="P41" s="29">
        <v>0</v>
      </c>
      <c r="R41" s="163"/>
    </row>
    <row r="42" spans="1:18" x14ac:dyDescent="0.25">
      <c r="A42" s="40" t="s">
        <v>43</v>
      </c>
      <c r="B42" s="42">
        <v>153173</v>
      </c>
      <c r="C42" s="42">
        <v>21274</v>
      </c>
      <c r="D42" s="21">
        <v>13.89</v>
      </c>
      <c r="E42" s="42">
        <v>113190</v>
      </c>
      <c r="F42" s="32">
        <v>15473</v>
      </c>
      <c r="G42" s="29">
        <v>13.67</v>
      </c>
      <c r="H42" s="32">
        <v>39983</v>
      </c>
      <c r="I42" s="32">
        <v>5801</v>
      </c>
      <c r="J42" s="29">
        <v>14.51</v>
      </c>
      <c r="K42" s="29">
        <v>0</v>
      </c>
      <c r="L42" s="29">
        <v>0</v>
      </c>
      <c r="M42" s="29">
        <v>0</v>
      </c>
      <c r="N42" s="29">
        <v>0</v>
      </c>
      <c r="O42" s="29">
        <v>0</v>
      </c>
      <c r="P42" s="29">
        <v>0</v>
      </c>
      <c r="R42" s="163"/>
    </row>
    <row r="43" spans="1:18" x14ac:dyDescent="0.25">
      <c r="A43" s="40" t="s">
        <v>37</v>
      </c>
      <c r="B43" s="42">
        <v>1334</v>
      </c>
      <c r="C43" s="42">
        <v>171</v>
      </c>
      <c r="D43" s="21">
        <v>12.82</v>
      </c>
      <c r="E43" s="42">
        <v>837</v>
      </c>
      <c r="F43" s="32">
        <v>125</v>
      </c>
      <c r="G43" s="29">
        <v>14.93</v>
      </c>
      <c r="H43" s="32">
        <v>497</v>
      </c>
      <c r="I43" s="29">
        <v>46</v>
      </c>
      <c r="J43" s="29">
        <v>9.26</v>
      </c>
      <c r="K43" s="29">
        <v>0</v>
      </c>
      <c r="L43" s="29">
        <v>0</v>
      </c>
      <c r="M43" s="29">
        <v>0</v>
      </c>
      <c r="N43" s="29">
        <v>0</v>
      </c>
      <c r="O43" s="29">
        <v>0</v>
      </c>
      <c r="P43" s="29">
        <v>0</v>
      </c>
      <c r="R43" s="163"/>
    </row>
    <row r="44" spans="1:18" x14ac:dyDescent="0.25">
      <c r="A44" s="40" t="s">
        <v>44</v>
      </c>
      <c r="B44" s="42">
        <v>0</v>
      </c>
      <c r="C44" s="42">
        <v>0</v>
      </c>
      <c r="D44" s="21">
        <v>0</v>
      </c>
      <c r="E44" s="42">
        <v>0</v>
      </c>
      <c r="F44" s="32">
        <v>0</v>
      </c>
      <c r="G44" s="29">
        <v>0</v>
      </c>
      <c r="H44" s="32">
        <v>0</v>
      </c>
      <c r="I44" s="32">
        <v>0</v>
      </c>
      <c r="J44" s="29">
        <v>0</v>
      </c>
      <c r="K44" s="29">
        <v>0</v>
      </c>
      <c r="L44" s="29">
        <v>0</v>
      </c>
      <c r="M44" s="29">
        <v>0</v>
      </c>
      <c r="N44" s="29">
        <v>0</v>
      </c>
      <c r="O44" s="29">
        <v>0</v>
      </c>
      <c r="P44" s="29">
        <v>0</v>
      </c>
      <c r="R44" s="163"/>
    </row>
    <row r="45" spans="1:18" s="41" customFormat="1" x14ac:dyDescent="0.25">
      <c r="A45" s="40" t="s">
        <v>14</v>
      </c>
      <c r="B45" s="42">
        <v>199222</v>
      </c>
      <c r="C45" s="42">
        <v>50997</v>
      </c>
      <c r="D45" s="40" t="s">
        <v>766</v>
      </c>
      <c r="E45" s="42">
        <v>139533</v>
      </c>
      <c r="F45" s="32">
        <v>31378</v>
      </c>
      <c r="G45" s="29" t="s">
        <v>697</v>
      </c>
      <c r="H45" s="32">
        <v>59689</v>
      </c>
      <c r="I45" s="32">
        <v>19619</v>
      </c>
      <c r="J45" s="29" t="s">
        <v>767</v>
      </c>
      <c r="K45" s="32">
        <v>0</v>
      </c>
      <c r="L45" s="32">
        <v>0</v>
      </c>
      <c r="M45" s="29" t="s">
        <v>85</v>
      </c>
      <c r="N45" s="32">
        <v>0</v>
      </c>
      <c r="O45" s="32">
        <v>0</v>
      </c>
      <c r="P45" s="29" t="s">
        <v>85</v>
      </c>
    </row>
    <row r="46" spans="1:18" s="41" customFormat="1" x14ac:dyDescent="0.25">
      <c r="B46" s="42"/>
      <c r="C46" s="42"/>
      <c r="D46" s="40"/>
      <c r="E46" s="42"/>
      <c r="F46" s="32"/>
      <c r="G46" s="29"/>
      <c r="H46" s="32"/>
      <c r="I46" s="32"/>
      <c r="J46" s="29"/>
      <c r="K46" s="29"/>
      <c r="L46" s="29"/>
      <c r="M46" s="29"/>
      <c r="N46" s="29"/>
      <c r="O46" s="29"/>
      <c r="P46" s="29"/>
    </row>
    <row r="47" spans="1:18" s="41" customFormat="1" x14ac:dyDescent="0.25">
      <c r="B47" s="42"/>
      <c r="C47" s="42"/>
      <c r="D47" s="40"/>
      <c r="E47" s="42"/>
      <c r="F47" s="32"/>
      <c r="G47" s="29"/>
      <c r="H47" s="32"/>
      <c r="I47" s="32"/>
      <c r="J47" s="29"/>
      <c r="K47" s="29"/>
      <c r="L47" s="29"/>
      <c r="M47" s="29"/>
      <c r="N47" s="29"/>
      <c r="O47" s="29"/>
      <c r="P47" s="29"/>
    </row>
    <row r="49" spans="1:1" x14ac:dyDescent="0.25">
      <c r="A49" t="s">
        <v>564</v>
      </c>
    </row>
    <row r="50" spans="1:1" x14ac:dyDescent="0.25">
      <c r="A50" t="s">
        <v>608</v>
      </c>
    </row>
    <row r="51" spans="1:1" x14ac:dyDescent="0.25">
      <c r="A51" t="s">
        <v>701</v>
      </c>
    </row>
  </sheetData>
  <autoFilter ref="A14:P14">
    <sortState ref="A15:P44">
      <sortCondition descending="1" ref="D14"/>
    </sortState>
  </autoFilter>
  <hyperlinks>
    <hyperlink ref="A1" r:id="rId1"/>
  </hyperlink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6">
    <tabColor rgb="FF00B0F0"/>
  </sheetPr>
  <dimension ref="A1:BE60"/>
  <sheetViews>
    <sheetView zoomScaleNormal="100" workbookViewId="0">
      <pane xSplit="2" ySplit="12" topLeftCell="AL31" activePane="bottomRight" state="frozen"/>
      <selection activeCell="D9" sqref="D9"/>
      <selection pane="topRight" activeCell="D9" sqref="D9"/>
      <selection pane="bottomLeft" activeCell="D9" sqref="D9"/>
      <selection pane="bottomRight" activeCell="AS35" sqref="AS35"/>
    </sheetView>
  </sheetViews>
  <sheetFormatPr defaultRowHeight="13.8" x14ac:dyDescent="0.25"/>
  <cols>
    <col min="1" max="1" width="42.09765625" customWidth="1"/>
    <col min="2" max="2" width="15.09765625" customWidth="1"/>
    <col min="3" max="3" width="12.09765625" bestFit="1" customWidth="1"/>
    <col min="4" max="4" width="8.59765625" bestFit="1" customWidth="1"/>
    <col min="5" max="5" width="8.8984375" bestFit="1" customWidth="1"/>
    <col min="6" max="7" width="9.19921875" bestFit="1" customWidth="1"/>
    <col min="8" max="8" width="9.59765625" bestFit="1" customWidth="1"/>
    <col min="9" max="9" width="8.59765625" bestFit="1" customWidth="1"/>
    <col min="10" max="10" width="8.8984375" bestFit="1" customWidth="1"/>
    <col min="11" max="12" width="9.19921875" bestFit="1" customWidth="1"/>
    <col min="13" max="13" width="9.59765625" bestFit="1" customWidth="1"/>
    <col min="14" max="14" width="8.59765625" bestFit="1" customWidth="1"/>
    <col min="15" max="15" width="7.3984375" bestFit="1" customWidth="1"/>
    <col min="16" max="16" width="9.59765625" bestFit="1" customWidth="1"/>
    <col min="17" max="17" width="7.3984375" bestFit="1" customWidth="1"/>
    <col min="18" max="18" width="8.59765625" bestFit="1" customWidth="1"/>
    <col min="19" max="20" width="12.09765625" bestFit="1" customWidth="1"/>
    <col min="21" max="21" width="8.59765625" bestFit="1" customWidth="1"/>
    <col min="22" max="22" width="8.8984375" bestFit="1" customWidth="1"/>
    <col min="23" max="23" width="10.19921875" bestFit="1" customWidth="1"/>
    <col min="24" max="24" width="8.19921875" bestFit="1" customWidth="1"/>
    <col min="25" max="25" width="12.09765625" bestFit="1" customWidth="1"/>
    <col min="26" max="26" width="8.59765625" bestFit="1" customWidth="1"/>
    <col min="27" max="27" width="8.8984375" bestFit="1" customWidth="1"/>
    <col min="28" max="28" width="10.19921875" bestFit="1" customWidth="1"/>
    <col min="29" max="29" width="8.19921875" bestFit="1" customWidth="1"/>
    <col min="30" max="30" width="12.09765625" bestFit="1" customWidth="1"/>
    <col min="31" max="31" width="8.59765625" bestFit="1" customWidth="1"/>
    <col min="32" max="32" width="8.8984375" bestFit="1" customWidth="1"/>
    <col min="33" max="33" width="10.19921875" bestFit="1" customWidth="1"/>
    <col min="34" max="34" width="9.59765625" bestFit="1" customWidth="1"/>
    <col min="35" max="35" width="8.59765625" bestFit="1" customWidth="1"/>
    <col min="36" max="36" width="8.8984375" bestFit="1" customWidth="1"/>
    <col min="37" max="37" width="10.19921875" bestFit="1" customWidth="1"/>
    <col min="38" max="38" width="8.19921875" bestFit="1" customWidth="1"/>
    <col min="39" max="39" width="12.09765625" bestFit="1" customWidth="1"/>
    <col min="40" max="40" width="8.59765625" bestFit="1" customWidth="1"/>
    <col min="41" max="41" width="8.8984375" bestFit="1" customWidth="1"/>
    <col min="42" max="42" width="10.19921875" bestFit="1" customWidth="1"/>
    <col min="43" max="43" width="8.19921875" bestFit="1" customWidth="1"/>
    <col min="44" max="44" width="9.59765625" bestFit="1" customWidth="1"/>
    <col min="45" max="45" width="10.69921875" bestFit="1" customWidth="1"/>
    <col min="46" max="46" width="16.3984375" customWidth="1"/>
    <col min="47" max="47" width="8.59765625" bestFit="1" customWidth="1"/>
    <col min="48" max="48" width="9.19921875" bestFit="1" customWidth="1"/>
    <col min="49" max="49" width="9.59765625" bestFit="1" customWidth="1"/>
    <col min="50" max="50" width="8.59765625" bestFit="1" customWidth="1"/>
    <col min="51" max="51" width="9" bestFit="1" customWidth="1"/>
    <col min="52" max="53" width="8.59765625" bestFit="1" customWidth="1"/>
    <col min="54" max="54" width="7.3984375" bestFit="1" customWidth="1"/>
    <col min="55" max="55" width="12.09765625" bestFit="1" customWidth="1"/>
  </cols>
  <sheetData>
    <row r="1" spans="1:57" s="41" customFormat="1" x14ac:dyDescent="0.25">
      <c r="A1" s="66" t="s">
        <v>196</v>
      </c>
      <c r="AS1" s="41">
        <v>1</v>
      </c>
      <c r="AT1" s="41" t="s">
        <v>264</v>
      </c>
      <c r="AU1" s="41" t="s">
        <v>260</v>
      </c>
    </row>
    <row r="2" spans="1:57" x14ac:dyDescent="0.25">
      <c r="A2" t="s">
        <v>224</v>
      </c>
      <c r="C2" s="66"/>
      <c r="AQ2" s="20" t="s">
        <v>150</v>
      </c>
      <c r="AR2" s="20" t="s">
        <v>223</v>
      </c>
      <c r="AS2" s="41">
        <v>2</v>
      </c>
      <c r="AT2" s="41" t="s">
        <v>258</v>
      </c>
      <c r="AU2" s="41" t="s">
        <v>261</v>
      </c>
    </row>
    <row r="3" spans="1:57" x14ac:dyDescent="0.25">
      <c r="AS3" s="41">
        <v>3</v>
      </c>
      <c r="AT3" s="41" t="s">
        <v>259</v>
      </c>
      <c r="AU3" s="41" t="s">
        <v>262</v>
      </c>
    </row>
    <row r="4" spans="1:57" x14ac:dyDescent="0.25">
      <c r="B4" t="s">
        <v>247</v>
      </c>
      <c r="C4" s="29" t="s">
        <v>0</v>
      </c>
      <c r="D4" s="29" t="s">
        <v>123</v>
      </c>
      <c r="AS4" s="41">
        <v>4</v>
      </c>
      <c r="AT4" s="41" t="s">
        <v>322</v>
      </c>
      <c r="AU4" s="41" t="s">
        <v>263</v>
      </c>
    </row>
    <row r="5" spans="1:57" s="41" customFormat="1" x14ac:dyDescent="0.25">
      <c r="C5" s="36"/>
      <c r="D5" s="36"/>
      <c r="AS5" s="41">
        <v>5</v>
      </c>
      <c r="AT5" s="41" t="s">
        <v>667</v>
      </c>
      <c r="AU5" s="41" t="s">
        <v>268</v>
      </c>
    </row>
    <row r="6" spans="1:57" s="41" customFormat="1" x14ac:dyDescent="0.25">
      <c r="C6" s="36"/>
      <c r="D6" s="36"/>
    </row>
    <row r="7" spans="1:57" s="41" customFormat="1" x14ac:dyDescent="0.25">
      <c r="C7" s="36"/>
      <c r="D7" s="36"/>
    </row>
    <row r="9" spans="1:57" x14ac:dyDescent="0.25">
      <c r="BC9" s="41"/>
    </row>
    <row r="11" spans="1:57" ht="14.25" customHeight="1" x14ac:dyDescent="0.25">
      <c r="A11" s="38"/>
      <c r="B11" t="s">
        <v>124</v>
      </c>
      <c r="C11" t="s">
        <v>126</v>
      </c>
      <c r="H11" t="s">
        <v>127</v>
      </c>
      <c r="M11" t="s">
        <v>128</v>
      </c>
      <c r="T11" t="s">
        <v>129</v>
      </c>
      <c r="Y11" t="s">
        <v>130</v>
      </c>
      <c r="AD11" t="s">
        <v>131</v>
      </c>
      <c r="AH11" t="s">
        <v>132</v>
      </c>
      <c r="AM11" t="s">
        <v>133</v>
      </c>
      <c r="AR11" t="s">
        <v>134</v>
      </c>
      <c r="AW11" t="s">
        <v>135</v>
      </c>
    </row>
    <row r="12" spans="1:57" x14ac:dyDescent="0.25">
      <c r="A12" s="41" t="s">
        <v>48</v>
      </c>
      <c r="B12" t="s">
        <v>125</v>
      </c>
      <c r="C12" t="s">
        <v>136</v>
      </c>
      <c r="D12" t="s">
        <v>50</v>
      </c>
      <c r="E12" t="s">
        <v>137</v>
      </c>
      <c r="F12" t="s">
        <v>138</v>
      </c>
      <c r="G12" t="s">
        <v>139</v>
      </c>
      <c r="H12" t="s">
        <v>136</v>
      </c>
      <c r="I12" t="s">
        <v>50</v>
      </c>
      <c r="J12" t="s">
        <v>137</v>
      </c>
      <c r="K12" t="s">
        <v>138</v>
      </c>
      <c r="L12" t="s">
        <v>139</v>
      </c>
      <c r="M12" t="s">
        <v>136</v>
      </c>
      <c r="N12" t="s">
        <v>50</v>
      </c>
      <c r="O12" t="s">
        <v>140</v>
      </c>
      <c r="P12" t="s">
        <v>141</v>
      </c>
      <c r="Q12" t="s">
        <v>142</v>
      </c>
      <c r="R12" t="s">
        <v>143</v>
      </c>
      <c r="S12" t="s">
        <v>144</v>
      </c>
      <c r="T12" t="s">
        <v>136</v>
      </c>
      <c r="U12" t="s">
        <v>50</v>
      </c>
      <c r="V12" t="s">
        <v>137</v>
      </c>
      <c r="W12" t="s">
        <v>145</v>
      </c>
      <c r="X12" t="s">
        <v>146</v>
      </c>
      <c r="Y12" t="s">
        <v>136</v>
      </c>
      <c r="Z12" t="s">
        <v>50</v>
      </c>
      <c r="AA12" t="s">
        <v>137</v>
      </c>
      <c r="AB12" t="s">
        <v>145</v>
      </c>
      <c r="AC12" t="s">
        <v>146</v>
      </c>
      <c r="AD12" t="s">
        <v>136</v>
      </c>
      <c r="AE12" t="s">
        <v>50</v>
      </c>
      <c r="AF12" t="s">
        <v>137</v>
      </c>
      <c r="AG12" t="s">
        <v>145</v>
      </c>
      <c r="AH12" t="s">
        <v>136</v>
      </c>
      <c r="AI12" t="s">
        <v>50</v>
      </c>
      <c r="AJ12" t="s">
        <v>137</v>
      </c>
      <c r="AK12" t="s">
        <v>145</v>
      </c>
      <c r="AL12" t="s">
        <v>146</v>
      </c>
      <c r="AM12" t="s">
        <v>136</v>
      </c>
      <c r="AN12" t="s">
        <v>50</v>
      </c>
      <c r="AO12" t="s">
        <v>137</v>
      </c>
      <c r="AP12" t="s">
        <v>145</v>
      </c>
      <c r="AQ12" t="s">
        <v>146</v>
      </c>
      <c r="AR12" t="s">
        <v>136</v>
      </c>
      <c r="AS12" t="s">
        <v>50</v>
      </c>
      <c r="AT12" t="s">
        <v>100</v>
      </c>
      <c r="AU12" t="s">
        <v>101</v>
      </c>
      <c r="AV12" t="s">
        <v>102</v>
      </c>
      <c r="AW12" t="s">
        <v>136</v>
      </c>
      <c r="AX12" t="s">
        <v>50</v>
      </c>
      <c r="AY12" t="s">
        <v>98</v>
      </c>
      <c r="AZ12" t="s">
        <v>96</v>
      </c>
      <c r="BA12" t="s">
        <v>99</v>
      </c>
      <c r="BB12" t="s">
        <v>147</v>
      </c>
      <c r="BC12" t="s">
        <v>148</v>
      </c>
      <c r="BE12" s="41" t="s">
        <v>489</v>
      </c>
    </row>
    <row r="13" spans="1:57" x14ac:dyDescent="0.25">
      <c r="A13" s="227" t="s">
        <v>22</v>
      </c>
      <c r="B13" s="51">
        <v>87</v>
      </c>
      <c r="C13" s="46">
        <v>49</v>
      </c>
      <c r="D13" s="52">
        <v>56.32</v>
      </c>
      <c r="E13" s="48">
        <v>37</v>
      </c>
      <c r="F13" s="48">
        <v>12</v>
      </c>
      <c r="G13" s="48">
        <v>0</v>
      </c>
      <c r="H13" s="44">
        <v>74</v>
      </c>
      <c r="I13" s="47">
        <v>85.06</v>
      </c>
      <c r="J13" s="50">
        <v>16</v>
      </c>
      <c r="K13" s="48">
        <v>58</v>
      </c>
      <c r="L13" s="48">
        <v>0</v>
      </c>
      <c r="M13" s="46">
        <v>31</v>
      </c>
      <c r="N13" s="47">
        <v>35.630000000000003</v>
      </c>
      <c r="O13" s="48">
        <v>4</v>
      </c>
      <c r="P13" s="48">
        <v>13</v>
      </c>
      <c r="Q13" s="48">
        <v>6</v>
      </c>
      <c r="R13" s="48">
        <v>5</v>
      </c>
      <c r="S13" s="48">
        <v>3</v>
      </c>
      <c r="T13" s="44">
        <v>87</v>
      </c>
      <c r="U13" s="80">
        <v>100</v>
      </c>
      <c r="V13" s="50">
        <v>87</v>
      </c>
      <c r="W13" s="48">
        <v>0</v>
      </c>
      <c r="X13" s="48">
        <v>0</v>
      </c>
      <c r="Y13" s="44">
        <v>86</v>
      </c>
      <c r="Z13" s="80">
        <v>98.85</v>
      </c>
      <c r="AA13" s="50">
        <v>86</v>
      </c>
      <c r="AB13" s="48">
        <v>0</v>
      </c>
      <c r="AC13" s="48">
        <v>0</v>
      </c>
      <c r="AD13" s="44">
        <v>85</v>
      </c>
      <c r="AE13" s="80">
        <v>97.7</v>
      </c>
      <c r="AF13" s="50">
        <v>85</v>
      </c>
      <c r="AG13" s="48">
        <v>0</v>
      </c>
      <c r="AH13" s="44">
        <v>86</v>
      </c>
      <c r="AI13" s="216">
        <v>98.85</v>
      </c>
      <c r="AJ13" s="50">
        <v>86</v>
      </c>
      <c r="AK13" s="48">
        <v>0</v>
      </c>
      <c r="AL13" s="48">
        <v>0</v>
      </c>
      <c r="AM13" s="44">
        <v>87</v>
      </c>
      <c r="AN13" s="80">
        <v>100</v>
      </c>
      <c r="AO13" s="50">
        <v>87</v>
      </c>
      <c r="AP13" s="48">
        <v>0</v>
      </c>
      <c r="AQ13" s="48">
        <v>0</v>
      </c>
      <c r="AR13" s="45">
        <v>87</v>
      </c>
      <c r="AS13" s="80">
        <v>100</v>
      </c>
      <c r="AT13" s="45">
        <v>87</v>
      </c>
      <c r="AU13" s="49">
        <v>0</v>
      </c>
      <c r="AV13" s="70">
        <v>0</v>
      </c>
      <c r="AW13" s="44">
        <v>79</v>
      </c>
      <c r="AX13" s="47">
        <v>90.8</v>
      </c>
      <c r="AY13" s="48">
        <v>10</v>
      </c>
      <c r="AZ13" s="50">
        <v>63</v>
      </c>
      <c r="BA13" s="48">
        <v>5</v>
      </c>
      <c r="BB13" s="48">
        <v>1</v>
      </c>
      <c r="BC13" s="48">
        <v>0</v>
      </c>
      <c r="BE13" s="180">
        <v>5</v>
      </c>
    </row>
    <row r="14" spans="1:57" x14ac:dyDescent="0.25">
      <c r="A14" s="176" t="s">
        <v>24</v>
      </c>
      <c r="B14" s="69">
        <v>653</v>
      </c>
      <c r="C14" s="46">
        <v>379</v>
      </c>
      <c r="D14" s="47">
        <v>58.04</v>
      </c>
      <c r="E14" s="48">
        <v>290</v>
      </c>
      <c r="F14" s="48">
        <v>80</v>
      </c>
      <c r="G14" s="48">
        <v>9</v>
      </c>
      <c r="H14" s="44">
        <v>517</v>
      </c>
      <c r="I14" s="47">
        <v>79.17</v>
      </c>
      <c r="J14" s="50">
        <v>515</v>
      </c>
      <c r="K14" s="48">
        <v>2</v>
      </c>
      <c r="L14" s="48">
        <v>0</v>
      </c>
      <c r="M14" s="46">
        <v>252</v>
      </c>
      <c r="N14" s="47">
        <v>38.590000000000003</v>
      </c>
      <c r="O14" s="48">
        <v>33</v>
      </c>
      <c r="P14" s="48">
        <v>96</v>
      </c>
      <c r="Q14" s="48">
        <v>58</v>
      </c>
      <c r="R14" s="48">
        <v>32</v>
      </c>
      <c r="S14" s="48">
        <v>33</v>
      </c>
      <c r="T14" s="44">
        <v>652</v>
      </c>
      <c r="U14" s="80">
        <v>99.85</v>
      </c>
      <c r="V14" s="50">
        <v>652</v>
      </c>
      <c r="W14" s="48">
        <v>0</v>
      </c>
      <c r="X14" s="48">
        <v>0</v>
      </c>
      <c r="Y14" s="44">
        <v>653</v>
      </c>
      <c r="Z14" s="80">
        <v>100</v>
      </c>
      <c r="AA14" s="50">
        <v>648</v>
      </c>
      <c r="AB14" s="48">
        <v>5</v>
      </c>
      <c r="AC14" s="48">
        <v>0</v>
      </c>
      <c r="AD14" s="44">
        <v>653</v>
      </c>
      <c r="AE14" s="80">
        <v>100</v>
      </c>
      <c r="AF14" s="50">
        <v>653</v>
      </c>
      <c r="AG14" s="48">
        <v>0</v>
      </c>
      <c r="AH14" s="44">
        <v>653</v>
      </c>
      <c r="AI14" s="80">
        <v>100</v>
      </c>
      <c r="AJ14" s="50">
        <v>624</v>
      </c>
      <c r="AK14" s="48">
        <v>29</v>
      </c>
      <c r="AL14" s="48">
        <v>0</v>
      </c>
      <c r="AM14" s="44">
        <v>653</v>
      </c>
      <c r="AN14" s="80">
        <v>100</v>
      </c>
      <c r="AO14" s="50">
        <v>622</v>
      </c>
      <c r="AP14" s="48">
        <v>31</v>
      </c>
      <c r="AQ14" s="48">
        <v>0</v>
      </c>
      <c r="AR14" s="45">
        <v>653</v>
      </c>
      <c r="AS14" s="80">
        <v>100</v>
      </c>
      <c r="AT14" s="45">
        <v>626</v>
      </c>
      <c r="AU14" s="49">
        <v>23</v>
      </c>
      <c r="AV14" s="70">
        <v>4</v>
      </c>
      <c r="AW14" s="44">
        <v>531</v>
      </c>
      <c r="AX14" s="47">
        <v>81.319999999999993</v>
      </c>
      <c r="AY14" s="48">
        <v>68</v>
      </c>
      <c r="AZ14" s="48">
        <v>342</v>
      </c>
      <c r="BA14" s="48">
        <v>106</v>
      </c>
      <c r="BB14" s="48">
        <v>14</v>
      </c>
      <c r="BC14" s="48">
        <v>1</v>
      </c>
      <c r="BE14" s="180">
        <v>5</v>
      </c>
    </row>
    <row r="15" spans="1:57" x14ac:dyDescent="0.25">
      <c r="A15" s="227" t="s">
        <v>33</v>
      </c>
      <c r="B15" s="43">
        <v>111</v>
      </c>
      <c r="C15" s="46">
        <v>59</v>
      </c>
      <c r="D15" s="47">
        <v>53.15</v>
      </c>
      <c r="E15" s="48">
        <v>41</v>
      </c>
      <c r="F15" s="48">
        <v>10</v>
      </c>
      <c r="G15" s="48">
        <v>8</v>
      </c>
      <c r="H15" s="44">
        <v>87</v>
      </c>
      <c r="I15" s="47">
        <v>78.38</v>
      </c>
      <c r="J15" s="50">
        <v>70</v>
      </c>
      <c r="K15" s="48">
        <v>13</v>
      </c>
      <c r="L15" s="48">
        <v>4</v>
      </c>
      <c r="M15" s="46">
        <v>53</v>
      </c>
      <c r="N15" s="47">
        <v>47.75</v>
      </c>
      <c r="O15" s="48">
        <v>7</v>
      </c>
      <c r="P15" s="48">
        <v>17</v>
      </c>
      <c r="Q15" s="48">
        <v>11</v>
      </c>
      <c r="R15" s="48">
        <v>8</v>
      </c>
      <c r="S15" s="48">
        <v>10</v>
      </c>
      <c r="T15" s="44">
        <v>110</v>
      </c>
      <c r="U15" s="80">
        <v>99.1</v>
      </c>
      <c r="V15" s="50">
        <v>110</v>
      </c>
      <c r="W15" s="48">
        <v>0</v>
      </c>
      <c r="X15" s="48">
        <v>0</v>
      </c>
      <c r="Y15" s="44">
        <v>109</v>
      </c>
      <c r="Z15" s="80">
        <v>98.2</v>
      </c>
      <c r="AA15" s="50">
        <v>109</v>
      </c>
      <c r="AB15" s="48">
        <v>0</v>
      </c>
      <c r="AC15" s="48">
        <v>0</v>
      </c>
      <c r="AD15" s="44">
        <v>111</v>
      </c>
      <c r="AE15" s="80">
        <v>100</v>
      </c>
      <c r="AF15" s="50">
        <v>109</v>
      </c>
      <c r="AG15" s="48">
        <v>2</v>
      </c>
      <c r="AH15" s="44">
        <v>111</v>
      </c>
      <c r="AI15" s="216">
        <v>100</v>
      </c>
      <c r="AJ15" s="50">
        <v>93</v>
      </c>
      <c r="AK15" s="48">
        <v>18</v>
      </c>
      <c r="AL15" s="48">
        <v>0</v>
      </c>
      <c r="AM15" s="44">
        <v>109</v>
      </c>
      <c r="AN15" s="80">
        <v>98.2</v>
      </c>
      <c r="AO15" s="50">
        <v>90</v>
      </c>
      <c r="AP15" s="48">
        <v>19</v>
      </c>
      <c r="AQ15" s="48">
        <v>0</v>
      </c>
      <c r="AR15" s="45">
        <v>111</v>
      </c>
      <c r="AS15" s="80">
        <v>100</v>
      </c>
      <c r="AT15" s="45">
        <v>91</v>
      </c>
      <c r="AU15" s="49">
        <v>20</v>
      </c>
      <c r="AV15" s="70">
        <v>0</v>
      </c>
      <c r="AW15" s="44">
        <v>105</v>
      </c>
      <c r="AX15" s="47">
        <v>94.59</v>
      </c>
      <c r="AY15" s="48">
        <v>18</v>
      </c>
      <c r="AZ15" s="50">
        <v>77</v>
      </c>
      <c r="BA15" s="48">
        <v>9</v>
      </c>
      <c r="BB15" s="48">
        <v>1</v>
      </c>
      <c r="BC15" s="48">
        <v>0</v>
      </c>
      <c r="BE15" s="180">
        <v>5</v>
      </c>
    </row>
    <row r="16" spans="1:57" x14ac:dyDescent="0.25">
      <c r="A16" s="176" t="s">
        <v>34</v>
      </c>
      <c r="B16" s="43">
        <v>781</v>
      </c>
      <c r="C16" s="44">
        <v>346</v>
      </c>
      <c r="D16" s="47">
        <v>44.3</v>
      </c>
      <c r="E16" s="48">
        <v>230</v>
      </c>
      <c r="F16" s="48">
        <v>62</v>
      </c>
      <c r="G16" s="48">
        <v>54</v>
      </c>
      <c r="H16" s="44">
        <v>589</v>
      </c>
      <c r="I16" s="47">
        <v>75.42</v>
      </c>
      <c r="J16" s="50">
        <v>423</v>
      </c>
      <c r="K16" s="48">
        <v>151</v>
      </c>
      <c r="L16" s="48">
        <v>15</v>
      </c>
      <c r="M16" s="46">
        <v>426</v>
      </c>
      <c r="N16" s="47">
        <v>54.55</v>
      </c>
      <c r="O16" s="48">
        <v>38</v>
      </c>
      <c r="P16" s="48">
        <v>154</v>
      </c>
      <c r="Q16" s="48">
        <v>102</v>
      </c>
      <c r="R16" s="48">
        <v>63</v>
      </c>
      <c r="S16" s="48">
        <v>69</v>
      </c>
      <c r="T16" s="44">
        <v>778</v>
      </c>
      <c r="U16" s="80">
        <v>99.62</v>
      </c>
      <c r="V16" s="50">
        <v>742</v>
      </c>
      <c r="W16" s="48">
        <v>36</v>
      </c>
      <c r="X16" s="48">
        <v>0</v>
      </c>
      <c r="Y16" s="44">
        <v>779</v>
      </c>
      <c r="Z16" s="80">
        <v>99.74</v>
      </c>
      <c r="AA16" s="50">
        <v>772</v>
      </c>
      <c r="AB16" s="48">
        <v>7</v>
      </c>
      <c r="AC16" s="48">
        <v>0</v>
      </c>
      <c r="AD16" s="44">
        <v>781</v>
      </c>
      <c r="AE16" s="80">
        <v>100</v>
      </c>
      <c r="AF16" s="50">
        <v>772</v>
      </c>
      <c r="AG16" s="48">
        <v>9</v>
      </c>
      <c r="AH16" s="44">
        <v>781</v>
      </c>
      <c r="AI16" s="216">
        <v>100</v>
      </c>
      <c r="AJ16" s="50">
        <v>727</v>
      </c>
      <c r="AK16" s="48">
        <v>54</v>
      </c>
      <c r="AL16" s="48">
        <v>0</v>
      </c>
      <c r="AM16" s="44">
        <v>781</v>
      </c>
      <c r="AN16" s="80">
        <v>100</v>
      </c>
      <c r="AO16" s="50">
        <v>714</v>
      </c>
      <c r="AP16" s="48">
        <v>67</v>
      </c>
      <c r="AQ16" s="48">
        <v>0</v>
      </c>
      <c r="AR16" s="45">
        <v>781</v>
      </c>
      <c r="AS16" s="80">
        <v>100</v>
      </c>
      <c r="AT16" s="45">
        <v>761</v>
      </c>
      <c r="AU16" s="49">
        <v>15</v>
      </c>
      <c r="AV16" s="70">
        <v>5</v>
      </c>
      <c r="AW16" s="44">
        <v>742</v>
      </c>
      <c r="AX16" s="47">
        <v>95.01</v>
      </c>
      <c r="AY16" s="48">
        <v>70</v>
      </c>
      <c r="AZ16" s="50">
        <v>452</v>
      </c>
      <c r="BA16" s="48">
        <v>185</v>
      </c>
      <c r="BB16" s="48">
        <v>30</v>
      </c>
      <c r="BC16" s="48">
        <v>5</v>
      </c>
      <c r="BE16" s="180">
        <v>5</v>
      </c>
    </row>
    <row r="17" spans="1:57" x14ac:dyDescent="0.25">
      <c r="A17" s="176" t="s">
        <v>36</v>
      </c>
      <c r="B17" s="43">
        <v>324</v>
      </c>
      <c r="C17" s="46">
        <v>157</v>
      </c>
      <c r="D17" s="47">
        <v>48.46</v>
      </c>
      <c r="E17" s="48">
        <v>155</v>
      </c>
      <c r="F17" s="48">
        <v>1</v>
      </c>
      <c r="G17" s="48">
        <v>1</v>
      </c>
      <c r="H17" s="44">
        <v>202</v>
      </c>
      <c r="I17" s="47">
        <v>62.35</v>
      </c>
      <c r="J17" s="50">
        <v>182</v>
      </c>
      <c r="K17" s="48">
        <v>19</v>
      </c>
      <c r="L17" s="48">
        <v>1</v>
      </c>
      <c r="M17" s="46">
        <v>113</v>
      </c>
      <c r="N17" s="47">
        <v>34.880000000000003</v>
      </c>
      <c r="O17" s="48">
        <v>18</v>
      </c>
      <c r="P17" s="48">
        <v>48</v>
      </c>
      <c r="Q17" s="48">
        <v>27</v>
      </c>
      <c r="R17" s="48">
        <v>8</v>
      </c>
      <c r="S17" s="48">
        <v>12</v>
      </c>
      <c r="T17" s="44">
        <v>324</v>
      </c>
      <c r="U17" s="80">
        <v>100</v>
      </c>
      <c r="V17" s="50">
        <v>324</v>
      </c>
      <c r="W17" s="48">
        <v>0</v>
      </c>
      <c r="X17" s="48">
        <v>0</v>
      </c>
      <c r="Y17" s="44">
        <v>324</v>
      </c>
      <c r="Z17" s="80">
        <v>100</v>
      </c>
      <c r="AA17" s="50">
        <v>324</v>
      </c>
      <c r="AB17" s="48">
        <v>0</v>
      </c>
      <c r="AC17" s="48">
        <v>0</v>
      </c>
      <c r="AD17" s="44">
        <v>324</v>
      </c>
      <c r="AE17" s="80">
        <v>100</v>
      </c>
      <c r="AF17" s="50">
        <v>324</v>
      </c>
      <c r="AG17" s="48">
        <v>0</v>
      </c>
      <c r="AH17" s="44">
        <v>324</v>
      </c>
      <c r="AI17" s="216">
        <v>100</v>
      </c>
      <c r="AJ17" s="50">
        <v>324</v>
      </c>
      <c r="AK17" s="48">
        <v>0</v>
      </c>
      <c r="AL17" s="48">
        <v>0</v>
      </c>
      <c r="AM17" s="44">
        <v>324</v>
      </c>
      <c r="AN17" s="80">
        <v>100</v>
      </c>
      <c r="AO17" s="50">
        <v>324</v>
      </c>
      <c r="AP17" s="48">
        <v>0</v>
      </c>
      <c r="AQ17" s="48">
        <v>0</v>
      </c>
      <c r="AR17" s="45">
        <v>324</v>
      </c>
      <c r="AS17" s="80">
        <v>100</v>
      </c>
      <c r="AT17" s="45">
        <v>289</v>
      </c>
      <c r="AU17" s="49">
        <v>31</v>
      </c>
      <c r="AV17" s="70">
        <v>4</v>
      </c>
      <c r="AW17" s="44">
        <v>262</v>
      </c>
      <c r="AX17" s="47">
        <v>80.86</v>
      </c>
      <c r="AY17" s="48">
        <v>35</v>
      </c>
      <c r="AZ17" s="48">
        <v>188</v>
      </c>
      <c r="BA17" s="48">
        <v>32</v>
      </c>
      <c r="BB17" s="48">
        <v>7</v>
      </c>
      <c r="BC17" s="48">
        <v>0</v>
      </c>
      <c r="BE17" s="180">
        <v>5</v>
      </c>
    </row>
    <row r="18" spans="1:57" x14ac:dyDescent="0.25">
      <c r="A18" s="176" t="s">
        <v>39</v>
      </c>
      <c r="B18" s="43">
        <v>320</v>
      </c>
      <c r="C18" s="46">
        <v>164</v>
      </c>
      <c r="D18" s="47">
        <v>51.25</v>
      </c>
      <c r="E18" s="48">
        <v>114</v>
      </c>
      <c r="F18" s="48">
        <v>32</v>
      </c>
      <c r="G18" s="48">
        <v>18</v>
      </c>
      <c r="H18" s="44">
        <v>255</v>
      </c>
      <c r="I18" s="47">
        <v>79.69</v>
      </c>
      <c r="J18" s="50">
        <v>202</v>
      </c>
      <c r="K18" s="48">
        <v>50</v>
      </c>
      <c r="L18" s="48">
        <v>3</v>
      </c>
      <c r="M18" s="46">
        <v>155</v>
      </c>
      <c r="N18" s="47">
        <v>48.44</v>
      </c>
      <c r="O18" s="48">
        <v>22</v>
      </c>
      <c r="P18" s="48">
        <v>54</v>
      </c>
      <c r="Q18" s="48">
        <v>32</v>
      </c>
      <c r="R18" s="48">
        <v>20</v>
      </c>
      <c r="S18" s="48">
        <v>27</v>
      </c>
      <c r="T18" s="44">
        <v>320</v>
      </c>
      <c r="U18" s="80">
        <v>100</v>
      </c>
      <c r="V18" s="50">
        <v>320</v>
      </c>
      <c r="W18" s="48">
        <v>0</v>
      </c>
      <c r="X18" s="48">
        <v>0</v>
      </c>
      <c r="Y18" s="44">
        <v>320</v>
      </c>
      <c r="Z18" s="80">
        <v>100</v>
      </c>
      <c r="AA18" s="50">
        <v>320</v>
      </c>
      <c r="AB18" s="48">
        <v>0</v>
      </c>
      <c r="AC18" s="48">
        <v>0</v>
      </c>
      <c r="AD18" s="44">
        <v>319</v>
      </c>
      <c r="AE18" s="80">
        <v>99.69</v>
      </c>
      <c r="AF18" s="50">
        <v>319</v>
      </c>
      <c r="AG18" s="48">
        <v>0</v>
      </c>
      <c r="AH18" s="44">
        <v>320</v>
      </c>
      <c r="AI18" s="80">
        <v>100</v>
      </c>
      <c r="AJ18" s="50">
        <v>287</v>
      </c>
      <c r="AK18" s="48">
        <v>33</v>
      </c>
      <c r="AL18" s="48">
        <v>0</v>
      </c>
      <c r="AM18" s="44">
        <v>320</v>
      </c>
      <c r="AN18" s="80">
        <v>100</v>
      </c>
      <c r="AO18" s="50">
        <v>285</v>
      </c>
      <c r="AP18" s="48">
        <v>35</v>
      </c>
      <c r="AQ18" s="48">
        <v>0</v>
      </c>
      <c r="AR18" s="45">
        <v>320</v>
      </c>
      <c r="AS18" s="80">
        <v>100</v>
      </c>
      <c r="AT18" s="45">
        <v>313</v>
      </c>
      <c r="AU18" s="49">
        <v>3</v>
      </c>
      <c r="AV18" s="70">
        <v>4</v>
      </c>
      <c r="AW18" s="44">
        <v>289</v>
      </c>
      <c r="AX18" s="47">
        <v>90.31</v>
      </c>
      <c r="AY18" s="48">
        <v>51</v>
      </c>
      <c r="AZ18" s="48">
        <v>172</v>
      </c>
      <c r="BA18" s="48">
        <v>55</v>
      </c>
      <c r="BB18" s="48">
        <v>11</v>
      </c>
      <c r="BC18" s="48">
        <v>0</v>
      </c>
      <c r="BE18" s="180">
        <v>5</v>
      </c>
    </row>
    <row r="19" spans="1:57" x14ac:dyDescent="0.25">
      <c r="A19" s="176" t="s">
        <v>25</v>
      </c>
      <c r="B19" s="43">
        <v>1244</v>
      </c>
      <c r="C19" s="46">
        <v>647</v>
      </c>
      <c r="D19" s="47">
        <v>52.01</v>
      </c>
      <c r="E19" s="48">
        <v>515</v>
      </c>
      <c r="F19" s="48">
        <v>114</v>
      </c>
      <c r="G19" s="48">
        <v>18</v>
      </c>
      <c r="H19" s="44">
        <v>1008</v>
      </c>
      <c r="I19" s="47">
        <v>81.03</v>
      </c>
      <c r="J19" s="50">
        <v>908</v>
      </c>
      <c r="K19" s="48">
        <v>99</v>
      </c>
      <c r="L19" s="48">
        <v>1</v>
      </c>
      <c r="M19" s="46">
        <v>500</v>
      </c>
      <c r="N19" s="47">
        <v>40.19</v>
      </c>
      <c r="O19" s="48">
        <v>73</v>
      </c>
      <c r="P19" s="48">
        <v>184</v>
      </c>
      <c r="Q19" s="48">
        <v>115</v>
      </c>
      <c r="R19" s="48">
        <v>62</v>
      </c>
      <c r="S19" s="48">
        <v>66</v>
      </c>
      <c r="T19" s="44">
        <v>1243</v>
      </c>
      <c r="U19" s="80">
        <v>99.92</v>
      </c>
      <c r="V19" s="50">
        <v>1243</v>
      </c>
      <c r="W19" s="48">
        <v>0</v>
      </c>
      <c r="X19" s="48">
        <v>0</v>
      </c>
      <c r="Y19" s="44">
        <v>1243</v>
      </c>
      <c r="Z19" s="80">
        <v>99.92</v>
      </c>
      <c r="AA19" s="50">
        <v>1243</v>
      </c>
      <c r="AB19" s="48">
        <v>0</v>
      </c>
      <c r="AC19" s="48">
        <v>0</v>
      </c>
      <c r="AD19" s="44">
        <v>1243</v>
      </c>
      <c r="AE19" s="80">
        <v>99.92</v>
      </c>
      <c r="AF19" s="50">
        <v>1242</v>
      </c>
      <c r="AG19" s="48">
        <v>1</v>
      </c>
      <c r="AH19" s="44">
        <v>1243</v>
      </c>
      <c r="AI19" s="216">
        <v>99.92</v>
      </c>
      <c r="AJ19" s="50">
        <v>1242</v>
      </c>
      <c r="AK19" s="48">
        <v>1</v>
      </c>
      <c r="AL19" s="48">
        <v>0</v>
      </c>
      <c r="AM19" s="44">
        <v>1243</v>
      </c>
      <c r="AN19" s="80">
        <v>99.92</v>
      </c>
      <c r="AO19" s="50">
        <v>1236</v>
      </c>
      <c r="AP19" s="48">
        <v>7</v>
      </c>
      <c r="AQ19" s="48">
        <v>0</v>
      </c>
      <c r="AR19" s="45">
        <v>1243</v>
      </c>
      <c r="AS19" s="80">
        <v>99.92</v>
      </c>
      <c r="AT19" s="45">
        <v>1223</v>
      </c>
      <c r="AU19" s="49">
        <v>16</v>
      </c>
      <c r="AV19" s="70">
        <v>4</v>
      </c>
      <c r="AW19" s="44">
        <v>1045</v>
      </c>
      <c r="AX19" s="47">
        <v>84</v>
      </c>
      <c r="AY19" s="48">
        <v>112</v>
      </c>
      <c r="AZ19" s="48">
        <v>690</v>
      </c>
      <c r="BA19" s="48">
        <v>204</v>
      </c>
      <c r="BB19" s="48">
        <v>38</v>
      </c>
      <c r="BC19" s="48">
        <v>1</v>
      </c>
      <c r="BE19" s="180">
        <v>5</v>
      </c>
    </row>
    <row r="20" spans="1:57" x14ac:dyDescent="0.25">
      <c r="A20" s="40" t="s">
        <v>20</v>
      </c>
      <c r="B20" s="43">
        <v>925</v>
      </c>
      <c r="C20" s="44">
        <v>573</v>
      </c>
      <c r="D20" s="47">
        <v>61.95</v>
      </c>
      <c r="E20" s="48">
        <v>556</v>
      </c>
      <c r="F20" s="48">
        <v>13</v>
      </c>
      <c r="G20" s="48">
        <v>4</v>
      </c>
      <c r="H20" s="44">
        <v>772</v>
      </c>
      <c r="I20" s="47">
        <v>83.46</v>
      </c>
      <c r="J20" s="50">
        <v>730</v>
      </c>
      <c r="K20" s="48">
        <v>35</v>
      </c>
      <c r="L20" s="48">
        <v>7</v>
      </c>
      <c r="M20" s="46">
        <v>374</v>
      </c>
      <c r="N20" s="47">
        <v>40.43</v>
      </c>
      <c r="O20" s="48">
        <v>85</v>
      </c>
      <c r="P20" s="48">
        <v>137</v>
      </c>
      <c r="Q20" s="48">
        <v>70</v>
      </c>
      <c r="R20" s="48">
        <v>46</v>
      </c>
      <c r="S20" s="48">
        <v>36</v>
      </c>
      <c r="T20" s="44">
        <v>924</v>
      </c>
      <c r="U20" s="80">
        <v>99.89</v>
      </c>
      <c r="V20" s="50">
        <v>924</v>
      </c>
      <c r="W20" s="48">
        <v>0</v>
      </c>
      <c r="X20" s="48">
        <v>0</v>
      </c>
      <c r="Y20" s="44">
        <v>924</v>
      </c>
      <c r="Z20" s="80">
        <v>99.89</v>
      </c>
      <c r="AA20" s="50">
        <v>924</v>
      </c>
      <c r="AB20" s="48">
        <v>0</v>
      </c>
      <c r="AC20" s="48">
        <v>0</v>
      </c>
      <c r="AD20" s="44">
        <v>924</v>
      </c>
      <c r="AE20" s="80">
        <v>99.89</v>
      </c>
      <c r="AF20" s="50">
        <v>924</v>
      </c>
      <c r="AG20" s="48">
        <v>0</v>
      </c>
      <c r="AH20" s="44">
        <v>924</v>
      </c>
      <c r="AI20" s="80">
        <v>99.89</v>
      </c>
      <c r="AJ20" s="50">
        <v>924</v>
      </c>
      <c r="AK20" s="48">
        <v>0</v>
      </c>
      <c r="AL20" s="48">
        <v>0</v>
      </c>
      <c r="AM20" s="44">
        <v>923</v>
      </c>
      <c r="AN20" s="80">
        <v>99.78</v>
      </c>
      <c r="AO20" s="50">
        <v>923</v>
      </c>
      <c r="AP20" s="48">
        <v>0</v>
      </c>
      <c r="AQ20" s="48">
        <v>0</v>
      </c>
      <c r="AR20" s="45">
        <v>924</v>
      </c>
      <c r="AS20" s="80">
        <v>99.89</v>
      </c>
      <c r="AT20" s="45">
        <v>898</v>
      </c>
      <c r="AU20" s="49">
        <v>23</v>
      </c>
      <c r="AV20" s="70">
        <v>3</v>
      </c>
      <c r="AW20" s="44">
        <v>808</v>
      </c>
      <c r="AX20" s="47">
        <v>87.35</v>
      </c>
      <c r="AY20" s="48">
        <v>49</v>
      </c>
      <c r="AZ20" s="50">
        <v>647</v>
      </c>
      <c r="BA20" s="48">
        <v>92</v>
      </c>
      <c r="BB20" s="48">
        <v>17</v>
      </c>
      <c r="BC20" s="48">
        <v>3</v>
      </c>
      <c r="BE20" s="180">
        <v>5</v>
      </c>
    </row>
    <row r="21" spans="1:57" x14ac:dyDescent="0.25">
      <c r="A21" s="176" t="s">
        <v>26</v>
      </c>
      <c r="B21" s="43">
        <v>647</v>
      </c>
      <c r="C21" s="46">
        <v>398</v>
      </c>
      <c r="D21" s="47">
        <v>61.51</v>
      </c>
      <c r="E21" s="48">
        <v>326</v>
      </c>
      <c r="F21" s="48">
        <v>47</v>
      </c>
      <c r="G21" s="48">
        <v>25</v>
      </c>
      <c r="H21" s="46">
        <v>536</v>
      </c>
      <c r="I21" s="47">
        <v>82.84</v>
      </c>
      <c r="J21" s="48">
        <v>496</v>
      </c>
      <c r="K21" s="48">
        <v>39</v>
      </c>
      <c r="L21" s="48">
        <v>1</v>
      </c>
      <c r="M21" s="46">
        <v>240</v>
      </c>
      <c r="N21" s="47">
        <v>37.090000000000003</v>
      </c>
      <c r="O21" s="48">
        <v>32</v>
      </c>
      <c r="P21" s="48">
        <v>95</v>
      </c>
      <c r="Q21" s="48">
        <v>55</v>
      </c>
      <c r="R21" s="48">
        <v>26</v>
      </c>
      <c r="S21" s="48">
        <v>32</v>
      </c>
      <c r="T21" s="44">
        <v>642</v>
      </c>
      <c r="U21" s="80">
        <v>99.23</v>
      </c>
      <c r="V21" s="50">
        <v>642</v>
      </c>
      <c r="W21" s="48">
        <v>0</v>
      </c>
      <c r="X21" s="48">
        <v>0</v>
      </c>
      <c r="Y21" s="44">
        <v>639</v>
      </c>
      <c r="Z21" s="80">
        <v>98.76</v>
      </c>
      <c r="AA21" s="50">
        <v>639</v>
      </c>
      <c r="AB21" s="48">
        <v>0</v>
      </c>
      <c r="AC21" s="48">
        <v>0</v>
      </c>
      <c r="AD21" s="44">
        <v>645</v>
      </c>
      <c r="AE21" s="80">
        <v>99.69</v>
      </c>
      <c r="AF21" s="50">
        <v>645</v>
      </c>
      <c r="AG21" s="48">
        <v>0</v>
      </c>
      <c r="AH21" s="44">
        <v>644</v>
      </c>
      <c r="AI21" s="80">
        <v>99.54</v>
      </c>
      <c r="AJ21" s="50">
        <v>630</v>
      </c>
      <c r="AK21" s="48">
        <v>14</v>
      </c>
      <c r="AL21" s="48">
        <v>0</v>
      </c>
      <c r="AM21" s="44">
        <v>644</v>
      </c>
      <c r="AN21" s="80">
        <v>99.54</v>
      </c>
      <c r="AO21" s="50">
        <v>627</v>
      </c>
      <c r="AP21" s="48">
        <v>17</v>
      </c>
      <c r="AQ21" s="48">
        <v>0</v>
      </c>
      <c r="AR21" s="45">
        <v>645</v>
      </c>
      <c r="AS21" s="80">
        <v>99.69</v>
      </c>
      <c r="AT21" s="45">
        <v>625</v>
      </c>
      <c r="AU21" s="49">
        <v>14</v>
      </c>
      <c r="AV21" s="70">
        <v>6</v>
      </c>
      <c r="AW21" s="44">
        <v>553</v>
      </c>
      <c r="AX21" s="47">
        <v>85.47</v>
      </c>
      <c r="AY21" s="48">
        <v>46</v>
      </c>
      <c r="AZ21" s="48">
        <v>404</v>
      </c>
      <c r="BA21" s="48">
        <v>89</v>
      </c>
      <c r="BB21" s="48">
        <v>14</v>
      </c>
      <c r="BC21" s="48">
        <v>0</v>
      </c>
      <c r="BE21" s="180">
        <v>5</v>
      </c>
    </row>
    <row r="22" spans="1:57" x14ac:dyDescent="0.25">
      <c r="A22" s="176" t="s">
        <v>23</v>
      </c>
      <c r="B22" s="43">
        <v>1308</v>
      </c>
      <c r="C22" s="46">
        <v>590</v>
      </c>
      <c r="D22" s="47">
        <v>45.11</v>
      </c>
      <c r="E22" s="48">
        <v>557</v>
      </c>
      <c r="F22" s="48">
        <v>18</v>
      </c>
      <c r="G22" s="48">
        <v>15</v>
      </c>
      <c r="H22" s="44">
        <v>824</v>
      </c>
      <c r="I22" s="47">
        <v>63</v>
      </c>
      <c r="J22" s="48">
        <v>786</v>
      </c>
      <c r="K22" s="48">
        <v>35</v>
      </c>
      <c r="L22" s="48">
        <v>3</v>
      </c>
      <c r="M22" s="46">
        <v>495</v>
      </c>
      <c r="N22" s="47">
        <v>37.840000000000003</v>
      </c>
      <c r="O22" s="48">
        <v>78</v>
      </c>
      <c r="P22" s="48">
        <v>214</v>
      </c>
      <c r="Q22" s="48">
        <v>100</v>
      </c>
      <c r="R22" s="48">
        <v>53</v>
      </c>
      <c r="S22" s="48">
        <v>50</v>
      </c>
      <c r="T22" s="44">
        <v>1304</v>
      </c>
      <c r="U22" s="80">
        <v>99.69</v>
      </c>
      <c r="V22" s="50">
        <v>1304</v>
      </c>
      <c r="W22" s="48">
        <v>0</v>
      </c>
      <c r="X22" s="48">
        <v>0</v>
      </c>
      <c r="Y22" s="44">
        <v>1301</v>
      </c>
      <c r="Z22" s="80">
        <v>99.46</v>
      </c>
      <c r="AA22" s="50">
        <v>1292</v>
      </c>
      <c r="AB22" s="48">
        <v>9</v>
      </c>
      <c r="AC22" s="48">
        <v>0</v>
      </c>
      <c r="AD22" s="44">
        <v>1302</v>
      </c>
      <c r="AE22" s="80">
        <v>99.54</v>
      </c>
      <c r="AF22" s="50">
        <v>1297</v>
      </c>
      <c r="AG22" s="48">
        <v>5</v>
      </c>
      <c r="AH22" s="44">
        <v>1302</v>
      </c>
      <c r="AI22" s="216">
        <v>99.54</v>
      </c>
      <c r="AJ22" s="50">
        <v>1281</v>
      </c>
      <c r="AK22" s="48">
        <v>21</v>
      </c>
      <c r="AL22" s="48">
        <v>0</v>
      </c>
      <c r="AM22" s="44">
        <v>1302</v>
      </c>
      <c r="AN22" s="80">
        <v>99.54</v>
      </c>
      <c r="AO22" s="50">
        <v>1278</v>
      </c>
      <c r="AP22" s="48">
        <v>24</v>
      </c>
      <c r="AQ22" s="48">
        <v>0</v>
      </c>
      <c r="AR22" s="45">
        <v>1302</v>
      </c>
      <c r="AS22" s="80">
        <v>99.54</v>
      </c>
      <c r="AT22" s="45">
        <v>1270</v>
      </c>
      <c r="AU22" s="49">
        <v>26</v>
      </c>
      <c r="AV22" s="70">
        <v>6</v>
      </c>
      <c r="AW22" s="44">
        <v>686</v>
      </c>
      <c r="AX22" s="47">
        <v>52.45</v>
      </c>
      <c r="AY22" s="48">
        <v>41</v>
      </c>
      <c r="AZ22" s="48">
        <v>503</v>
      </c>
      <c r="BA22" s="48">
        <v>120</v>
      </c>
      <c r="BB22" s="48">
        <v>19</v>
      </c>
      <c r="BC22" s="48">
        <v>3</v>
      </c>
      <c r="BE22" s="180">
        <v>5</v>
      </c>
    </row>
    <row r="23" spans="1:57" x14ac:dyDescent="0.25">
      <c r="A23" s="176" t="s">
        <v>19</v>
      </c>
      <c r="B23" s="43">
        <v>438</v>
      </c>
      <c r="C23" s="46">
        <v>259</v>
      </c>
      <c r="D23" s="47">
        <v>59.13</v>
      </c>
      <c r="E23" s="48">
        <v>177</v>
      </c>
      <c r="F23" s="48">
        <v>51</v>
      </c>
      <c r="G23" s="48">
        <v>31</v>
      </c>
      <c r="H23" s="44">
        <v>345</v>
      </c>
      <c r="I23" s="47">
        <v>78.77</v>
      </c>
      <c r="J23" s="48">
        <v>293</v>
      </c>
      <c r="K23" s="48">
        <v>46</v>
      </c>
      <c r="L23" s="48">
        <v>6</v>
      </c>
      <c r="M23" s="46">
        <v>166</v>
      </c>
      <c r="N23" s="47">
        <v>37.9</v>
      </c>
      <c r="O23" s="48">
        <v>20</v>
      </c>
      <c r="P23" s="48">
        <v>61</v>
      </c>
      <c r="Q23" s="48">
        <v>30</v>
      </c>
      <c r="R23" s="48">
        <v>23</v>
      </c>
      <c r="S23" s="48">
        <v>32</v>
      </c>
      <c r="T23" s="44">
        <v>432</v>
      </c>
      <c r="U23" s="80">
        <v>98.63</v>
      </c>
      <c r="V23" s="50">
        <v>432</v>
      </c>
      <c r="W23" s="48">
        <v>0</v>
      </c>
      <c r="X23" s="48">
        <v>0</v>
      </c>
      <c r="Y23" s="44">
        <v>432</v>
      </c>
      <c r="Z23" s="80">
        <v>98.63</v>
      </c>
      <c r="AA23" s="50">
        <v>422</v>
      </c>
      <c r="AB23" s="48">
        <v>10</v>
      </c>
      <c r="AC23" s="48">
        <v>0</v>
      </c>
      <c r="AD23" s="44">
        <v>432</v>
      </c>
      <c r="AE23" s="80">
        <v>98.63</v>
      </c>
      <c r="AF23" s="50">
        <v>432</v>
      </c>
      <c r="AG23" s="48">
        <v>0</v>
      </c>
      <c r="AH23" s="44">
        <v>432</v>
      </c>
      <c r="AI23" s="80">
        <v>98.63</v>
      </c>
      <c r="AJ23" s="50">
        <v>422</v>
      </c>
      <c r="AK23" s="48">
        <v>10</v>
      </c>
      <c r="AL23" s="48">
        <v>0</v>
      </c>
      <c r="AM23" s="44">
        <v>432</v>
      </c>
      <c r="AN23" s="80">
        <v>98.63</v>
      </c>
      <c r="AO23" s="50">
        <v>422</v>
      </c>
      <c r="AP23" s="48">
        <v>10</v>
      </c>
      <c r="AQ23" s="48">
        <v>0</v>
      </c>
      <c r="AR23" s="45">
        <v>432</v>
      </c>
      <c r="AS23" s="80">
        <v>98.63</v>
      </c>
      <c r="AT23" s="45">
        <v>422</v>
      </c>
      <c r="AU23" s="49">
        <v>7</v>
      </c>
      <c r="AV23" s="70">
        <v>3</v>
      </c>
      <c r="AW23" s="44">
        <v>394</v>
      </c>
      <c r="AX23" s="47">
        <v>89.95</v>
      </c>
      <c r="AY23" s="48">
        <v>72</v>
      </c>
      <c r="AZ23" s="48">
        <v>250</v>
      </c>
      <c r="BA23" s="48">
        <v>61</v>
      </c>
      <c r="BB23" s="48">
        <v>9</v>
      </c>
      <c r="BC23" s="48">
        <v>2</v>
      </c>
      <c r="BE23" s="180">
        <v>5</v>
      </c>
    </row>
    <row r="24" spans="1:57" x14ac:dyDescent="0.25">
      <c r="A24" s="176" t="s">
        <v>35</v>
      </c>
      <c r="B24" s="43">
        <v>1089</v>
      </c>
      <c r="C24" s="44">
        <v>511</v>
      </c>
      <c r="D24" s="47">
        <v>46.92</v>
      </c>
      <c r="E24" s="48">
        <v>508</v>
      </c>
      <c r="F24" s="48">
        <v>2</v>
      </c>
      <c r="G24" s="48">
        <v>1</v>
      </c>
      <c r="H24" s="44">
        <v>720</v>
      </c>
      <c r="I24" s="47">
        <v>66.12</v>
      </c>
      <c r="J24" s="50">
        <v>684</v>
      </c>
      <c r="K24" s="48">
        <v>32</v>
      </c>
      <c r="L24" s="48">
        <v>4</v>
      </c>
      <c r="M24" s="46">
        <v>348</v>
      </c>
      <c r="N24" s="47">
        <v>31.96</v>
      </c>
      <c r="O24" s="48">
        <v>58</v>
      </c>
      <c r="P24" s="48">
        <v>148</v>
      </c>
      <c r="Q24" s="48">
        <v>73</v>
      </c>
      <c r="R24" s="48">
        <v>41</v>
      </c>
      <c r="S24" s="48">
        <v>28</v>
      </c>
      <c r="T24" s="44">
        <v>1076</v>
      </c>
      <c r="U24" s="80">
        <v>98.81</v>
      </c>
      <c r="V24" s="50">
        <v>1028</v>
      </c>
      <c r="W24" s="48">
        <v>48</v>
      </c>
      <c r="X24" s="48">
        <v>0</v>
      </c>
      <c r="Y24" s="44">
        <v>1075</v>
      </c>
      <c r="Z24" s="80">
        <v>98.71</v>
      </c>
      <c r="AA24" s="50">
        <v>1074</v>
      </c>
      <c r="AB24" s="48">
        <v>0</v>
      </c>
      <c r="AC24" s="48">
        <v>1</v>
      </c>
      <c r="AD24" s="44">
        <v>1072</v>
      </c>
      <c r="AE24" s="80">
        <v>98.44</v>
      </c>
      <c r="AF24" s="50">
        <v>1072</v>
      </c>
      <c r="AG24" s="48">
        <v>0</v>
      </c>
      <c r="AH24" s="44">
        <v>1057</v>
      </c>
      <c r="AI24" s="80">
        <v>97.06</v>
      </c>
      <c r="AJ24" s="50">
        <v>962</v>
      </c>
      <c r="AK24" s="48">
        <v>95</v>
      </c>
      <c r="AL24" s="48">
        <v>0</v>
      </c>
      <c r="AM24" s="44">
        <v>1071</v>
      </c>
      <c r="AN24" s="80">
        <v>98.35</v>
      </c>
      <c r="AO24" s="50">
        <v>1066</v>
      </c>
      <c r="AP24" s="48">
        <v>5</v>
      </c>
      <c r="AQ24" s="48">
        <v>0</v>
      </c>
      <c r="AR24" s="45">
        <v>1074</v>
      </c>
      <c r="AS24" s="80">
        <v>98.62</v>
      </c>
      <c r="AT24" s="45">
        <v>1045</v>
      </c>
      <c r="AU24" s="49">
        <v>26</v>
      </c>
      <c r="AV24" s="70">
        <v>3</v>
      </c>
      <c r="AW24" s="44">
        <v>911</v>
      </c>
      <c r="AX24" s="47">
        <v>83.65</v>
      </c>
      <c r="AY24" s="48">
        <v>88</v>
      </c>
      <c r="AZ24" s="50">
        <v>558</v>
      </c>
      <c r="BA24" s="48">
        <v>220</v>
      </c>
      <c r="BB24" s="48">
        <v>42</v>
      </c>
      <c r="BC24" s="48">
        <v>3</v>
      </c>
      <c r="BE24" s="180">
        <v>5</v>
      </c>
    </row>
    <row r="25" spans="1:57" x14ac:dyDescent="0.25">
      <c r="A25" s="176" t="s">
        <v>21</v>
      </c>
      <c r="B25" s="43">
        <v>67</v>
      </c>
      <c r="C25" s="44">
        <v>45</v>
      </c>
      <c r="D25" s="47">
        <v>67.16</v>
      </c>
      <c r="E25" s="48">
        <v>44</v>
      </c>
      <c r="F25" s="48">
        <v>1</v>
      </c>
      <c r="G25" s="48">
        <v>0</v>
      </c>
      <c r="H25" s="44">
        <v>57</v>
      </c>
      <c r="I25" s="47">
        <v>85.07</v>
      </c>
      <c r="J25" s="50">
        <v>54</v>
      </c>
      <c r="K25" s="48">
        <v>3</v>
      </c>
      <c r="L25" s="48">
        <v>0</v>
      </c>
      <c r="M25" s="46">
        <v>18</v>
      </c>
      <c r="N25" s="47">
        <v>26.87</v>
      </c>
      <c r="O25" s="48">
        <v>3</v>
      </c>
      <c r="P25" s="48">
        <v>9</v>
      </c>
      <c r="Q25" s="48">
        <v>3</v>
      </c>
      <c r="R25" s="48">
        <v>3</v>
      </c>
      <c r="S25" s="48">
        <v>0</v>
      </c>
      <c r="T25" s="44">
        <v>66</v>
      </c>
      <c r="U25" s="80">
        <v>98.51</v>
      </c>
      <c r="V25" s="50">
        <v>66</v>
      </c>
      <c r="W25" s="48">
        <v>0</v>
      </c>
      <c r="X25" s="48">
        <v>0</v>
      </c>
      <c r="Y25" s="44">
        <v>66</v>
      </c>
      <c r="Z25" s="80">
        <v>98.51</v>
      </c>
      <c r="AA25" s="50">
        <v>66</v>
      </c>
      <c r="AB25" s="48">
        <v>0</v>
      </c>
      <c r="AC25" s="48">
        <v>0</v>
      </c>
      <c r="AD25" s="44">
        <v>66</v>
      </c>
      <c r="AE25" s="80">
        <v>98.51</v>
      </c>
      <c r="AF25" s="50">
        <v>66</v>
      </c>
      <c r="AG25" s="48">
        <v>0</v>
      </c>
      <c r="AH25" s="44">
        <v>66</v>
      </c>
      <c r="AI25" s="80">
        <v>98.51</v>
      </c>
      <c r="AJ25" s="50">
        <v>66</v>
      </c>
      <c r="AK25" s="48">
        <v>0</v>
      </c>
      <c r="AL25" s="48">
        <v>0</v>
      </c>
      <c r="AM25" s="44">
        <v>66</v>
      </c>
      <c r="AN25" s="80">
        <v>98.51</v>
      </c>
      <c r="AO25" s="50">
        <v>66</v>
      </c>
      <c r="AP25" s="48">
        <v>0</v>
      </c>
      <c r="AQ25" s="48">
        <v>0</v>
      </c>
      <c r="AR25" s="45">
        <v>66</v>
      </c>
      <c r="AS25" s="80">
        <v>98.51</v>
      </c>
      <c r="AT25" s="45">
        <v>63</v>
      </c>
      <c r="AU25" s="49">
        <v>2</v>
      </c>
      <c r="AV25" s="70">
        <v>1</v>
      </c>
      <c r="AW25" s="44">
        <v>53</v>
      </c>
      <c r="AX25" s="47">
        <v>79.099999999999994</v>
      </c>
      <c r="AY25" s="48">
        <v>6</v>
      </c>
      <c r="AZ25" s="50">
        <v>36</v>
      </c>
      <c r="BA25" s="48">
        <v>9</v>
      </c>
      <c r="BB25" s="48">
        <v>2</v>
      </c>
      <c r="BC25" s="48">
        <v>0</v>
      </c>
      <c r="BE25" s="180">
        <v>5</v>
      </c>
    </row>
    <row r="26" spans="1:57" x14ac:dyDescent="0.25">
      <c r="A26" s="176" t="s">
        <v>41</v>
      </c>
      <c r="B26" s="43">
        <v>65</v>
      </c>
      <c r="C26" s="46">
        <v>44</v>
      </c>
      <c r="D26" s="47">
        <v>67.69</v>
      </c>
      <c r="E26" s="48">
        <v>44</v>
      </c>
      <c r="F26" s="48">
        <v>0</v>
      </c>
      <c r="G26" s="48">
        <v>0</v>
      </c>
      <c r="H26" s="44">
        <v>56</v>
      </c>
      <c r="I26" s="47">
        <v>86.15</v>
      </c>
      <c r="J26" s="50">
        <v>49</v>
      </c>
      <c r="K26" s="48">
        <v>7</v>
      </c>
      <c r="L26" s="48">
        <v>0</v>
      </c>
      <c r="M26" s="46">
        <v>19</v>
      </c>
      <c r="N26" s="47">
        <v>29.23</v>
      </c>
      <c r="O26" s="48">
        <v>4</v>
      </c>
      <c r="P26" s="48">
        <v>10</v>
      </c>
      <c r="Q26" s="48">
        <v>2</v>
      </c>
      <c r="R26" s="48">
        <v>1</v>
      </c>
      <c r="S26" s="48">
        <v>2</v>
      </c>
      <c r="T26" s="44">
        <v>64</v>
      </c>
      <c r="U26" s="47">
        <v>98.46</v>
      </c>
      <c r="V26" s="50">
        <v>64</v>
      </c>
      <c r="W26" s="48">
        <v>0</v>
      </c>
      <c r="X26" s="48">
        <v>0</v>
      </c>
      <c r="Y26" s="44">
        <v>64</v>
      </c>
      <c r="Z26" s="47">
        <v>98.46</v>
      </c>
      <c r="AA26" s="50">
        <v>64</v>
      </c>
      <c r="AB26" s="48">
        <v>0</v>
      </c>
      <c r="AC26" s="48">
        <v>0</v>
      </c>
      <c r="AD26" s="44">
        <v>64</v>
      </c>
      <c r="AE26" s="53">
        <v>98.46</v>
      </c>
      <c r="AF26" s="50">
        <v>64</v>
      </c>
      <c r="AG26" s="48">
        <v>0</v>
      </c>
      <c r="AH26" s="44">
        <v>64</v>
      </c>
      <c r="AI26" s="53">
        <v>98.46</v>
      </c>
      <c r="AJ26" s="50">
        <v>61</v>
      </c>
      <c r="AK26" s="48">
        <v>3</v>
      </c>
      <c r="AL26" s="48">
        <v>0</v>
      </c>
      <c r="AM26" s="44">
        <v>64</v>
      </c>
      <c r="AN26" s="53">
        <v>98.46</v>
      </c>
      <c r="AO26" s="50">
        <v>62</v>
      </c>
      <c r="AP26" s="48">
        <v>2</v>
      </c>
      <c r="AQ26" s="48">
        <v>0</v>
      </c>
      <c r="AR26" s="45">
        <v>64</v>
      </c>
      <c r="AS26" s="80">
        <v>98.46</v>
      </c>
      <c r="AT26" s="45">
        <v>61</v>
      </c>
      <c r="AU26" s="49">
        <v>2</v>
      </c>
      <c r="AV26" s="70">
        <v>1</v>
      </c>
      <c r="AW26" s="44">
        <v>58</v>
      </c>
      <c r="AX26" s="47">
        <v>89.23</v>
      </c>
      <c r="AY26" s="48">
        <v>6</v>
      </c>
      <c r="AZ26" s="50">
        <v>45</v>
      </c>
      <c r="BA26" s="48">
        <v>6</v>
      </c>
      <c r="BB26" s="48">
        <v>1</v>
      </c>
      <c r="BC26" s="48">
        <v>0</v>
      </c>
      <c r="BE26" s="180">
        <v>5</v>
      </c>
    </row>
    <row r="27" spans="1:57" x14ac:dyDescent="0.25">
      <c r="A27" s="176" t="s">
        <v>38</v>
      </c>
      <c r="B27" s="43">
        <v>450</v>
      </c>
      <c r="C27" s="46">
        <v>202</v>
      </c>
      <c r="D27" s="47">
        <v>44.89</v>
      </c>
      <c r="E27" s="48">
        <v>180</v>
      </c>
      <c r="F27" s="48">
        <v>16</v>
      </c>
      <c r="G27" s="48">
        <v>6</v>
      </c>
      <c r="H27" s="44">
        <v>308</v>
      </c>
      <c r="I27" s="47">
        <v>68.44</v>
      </c>
      <c r="J27" s="50">
        <v>238</v>
      </c>
      <c r="K27" s="48">
        <v>61</v>
      </c>
      <c r="L27" s="48">
        <v>9</v>
      </c>
      <c r="M27" s="46">
        <v>236</v>
      </c>
      <c r="N27" s="47">
        <v>52.44</v>
      </c>
      <c r="O27" s="48">
        <v>26</v>
      </c>
      <c r="P27" s="48">
        <v>78</v>
      </c>
      <c r="Q27" s="48">
        <v>51</v>
      </c>
      <c r="R27" s="48">
        <v>32</v>
      </c>
      <c r="S27" s="48">
        <v>49</v>
      </c>
      <c r="T27" s="44">
        <v>438</v>
      </c>
      <c r="U27" s="80">
        <v>97.33</v>
      </c>
      <c r="V27" s="50">
        <v>438</v>
      </c>
      <c r="W27" s="48">
        <v>0</v>
      </c>
      <c r="X27" s="48">
        <v>0</v>
      </c>
      <c r="Y27" s="44">
        <v>439</v>
      </c>
      <c r="Z27" s="80">
        <v>97.56</v>
      </c>
      <c r="AA27" s="50">
        <v>439</v>
      </c>
      <c r="AB27" s="48">
        <v>0</v>
      </c>
      <c r="AC27" s="48">
        <v>0</v>
      </c>
      <c r="AD27" s="44">
        <v>438</v>
      </c>
      <c r="AE27" s="80">
        <v>97.33</v>
      </c>
      <c r="AF27" s="50">
        <v>438</v>
      </c>
      <c r="AG27" s="48">
        <v>0</v>
      </c>
      <c r="AH27" s="44">
        <v>439</v>
      </c>
      <c r="AI27" s="80">
        <v>97.56</v>
      </c>
      <c r="AJ27" s="50">
        <v>439</v>
      </c>
      <c r="AK27" s="48">
        <v>0</v>
      </c>
      <c r="AL27" s="48">
        <v>0</v>
      </c>
      <c r="AM27" s="44">
        <v>435</v>
      </c>
      <c r="AN27" s="80">
        <v>96.67</v>
      </c>
      <c r="AO27" s="50">
        <v>435</v>
      </c>
      <c r="AP27" s="48">
        <v>0</v>
      </c>
      <c r="AQ27" s="48">
        <v>0</v>
      </c>
      <c r="AR27" s="45">
        <v>438</v>
      </c>
      <c r="AS27" s="80">
        <v>97.33</v>
      </c>
      <c r="AT27" s="45">
        <v>419</v>
      </c>
      <c r="AU27" s="49">
        <v>16</v>
      </c>
      <c r="AV27" s="70">
        <v>3</v>
      </c>
      <c r="AW27" s="44">
        <v>394</v>
      </c>
      <c r="AX27" s="47">
        <v>87.56</v>
      </c>
      <c r="AY27" s="48">
        <v>63</v>
      </c>
      <c r="AZ27" s="50">
        <v>246</v>
      </c>
      <c r="BA27" s="48">
        <v>68</v>
      </c>
      <c r="BB27" s="48">
        <v>14</v>
      </c>
      <c r="BC27" s="48">
        <v>3</v>
      </c>
      <c r="BE27" s="180">
        <v>5</v>
      </c>
    </row>
    <row r="28" spans="1:57" x14ac:dyDescent="0.25">
      <c r="A28" s="176" t="s">
        <v>30</v>
      </c>
      <c r="B28" s="43">
        <v>1947</v>
      </c>
      <c r="C28" s="44">
        <v>1004</v>
      </c>
      <c r="D28" s="47">
        <v>51.57</v>
      </c>
      <c r="E28" s="48">
        <v>843</v>
      </c>
      <c r="F28" s="48">
        <v>85</v>
      </c>
      <c r="G28" s="48">
        <v>76</v>
      </c>
      <c r="H28" s="44">
        <v>1038</v>
      </c>
      <c r="I28" s="47">
        <v>53.31</v>
      </c>
      <c r="J28" s="50">
        <v>959</v>
      </c>
      <c r="K28" s="48">
        <v>67</v>
      </c>
      <c r="L28" s="48">
        <v>12</v>
      </c>
      <c r="M28" s="46">
        <v>437</v>
      </c>
      <c r="N28" s="47">
        <v>22.44</v>
      </c>
      <c r="O28" s="48">
        <v>43</v>
      </c>
      <c r="P28" s="48">
        <v>136</v>
      </c>
      <c r="Q28" s="48">
        <v>87</v>
      </c>
      <c r="R28" s="48">
        <v>76</v>
      </c>
      <c r="S28" s="48">
        <v>95</v>
      </c>
      <c r="T28" s="44">
        <v>1891</v>
      </c>
      <c r="U28" s="80">
        <v>97.12</v>
      </c>
      <c r="V28" s="50">
        <v>1833</v>
      </c>
      <c r="W28" s="48">
        <v>58</v>
      </c>
      <c r="X28" s="48">
        <v>0</v>
      </c>
      <c r="Y28" s="44">
        <v>1885</v>
      </c>
      <c r="Z28" s="80">
        <v>96.82</v>
      </c>
      <c r="AA28" s="50">
        <v>1865</v>
      </c>
      <c r="AB28" s="48">
        <v>20</v>
      </c>
      <c r="AC28" s="48">
        <v>0</v>
      </c>
      <c r="AD28" s="44">
        <v>1884</v>
      </c>
      <c r="AE28" s="80">
        <v>96.76</v>
      </c>
      <c r="AF28" s="50">
        <v>1884</v>
      </c>
      <c r="AG28" s="48">
        <v>0</v>
      </c>
      <c r="AH28" s="44">
        <v>1881</v>
      </c>
      <c r="AI28" s="80">
        <v>96.61</v>
      </c>
      <c r="AJ28" s="50">
        <v>1649</v>
      </c>
      <c r="AK28" s="48">
        <v>232</v>
      </c>
      <c r="AL28" s="48">
        <v>0</v>
      </c>
      <c r="AM28" s="44">
        <v>1880</v>
      </c>
      <c r="AN28" s="80">
        <v>96.56</v>
      </c>
      <c r="AO28" s="50">
        <v>1653</v>
      </c>
      <c r="AP28" s="48">
        <v>227</v>
      </c>
      <c r="AQ28" s="48">
        <v>0</v>
      </c>
      <c r="AR28" s="45">
        <v>1887</v>
      </c>
      <c r="AS28" s="80">
        <v>96.92</v>
      </c>
      <c r="AT28" s="45">
        <v>1864</v>
      </c>
      <c r="AU28" s="49">
        <v>15</v>
      </c>
      <c r="AV28" s="70">
        <v>8</v>
      </c>
      <c r="AW28" s="44">
        <v>1502</v>
      </c>
      <c r="AX28" s="47">
        <v>77.14</v>
      </c>
      <c r="AY28" s="48">
        <v>147</v>
      </c>
      <c r="AZ28" s="48">
        <v>954</v>
      </c>
      <c r="BA28" s="48">
        <v>344</v>
      </c>
      <c r="BB28" s="48">
        <v>56</v>
      </c>
      <c r="BC28" s="48">
        <v>1</v>
      </c>
      <c r="BE28" s="180">
        <v>5</v>
      </c>
    </row>
    <row r="29" spans="1:57" x14ac:dyDescent="0.25">
      <c r="A29" s="176" t="s">
        <v>45</v>
      </c>
      <c r="B29" s="43">
        <v>824</v>
      </c>
      <c r="C29" s="46">
        <v>418</v>
      </c>
      <c r="D29" s="47">
        <v>50.73</v>
      </c>
      <c r="E29" s="48">
        <v>394</v>
      </c>
      <c r="F29" s="48">
        <v>13</v>
      </c>
      <c r="G29" s="48">
        <v>11</v>
      </c>
      <c r="H29" s="44">
        <v>546</v>
      </c>
      <c r="I29" s="47">
        <v>66.260000000000005</v>
      </c>
      <c r="J29" s="50">
        <v>470</v>
      </c>
      <c r="K29" s="48">
        <v>73</v>
      </c>
      <c r="L29" s="48">
        <v>3</v>
      </c>
      <c r="M29" s="46">
        <v>301</v>
      </c>
      <c r="N29" s="47">
        <v>36.53</v>
      </c>
      <c r="O29" s="48">
        <v>67</v>
      </c>
      <c r="P29" s="48">
        <v>109</v>
      </c>
      <c r="Q29" s="48">
        <v>65</v>
      </c>
      <c r="R29" s="48">
        <v>27</v>
      </c>
      <c r="S29" s="48">
        <v>33</v>
      </c>
      <c r="T29" s="44">
        <v>791</v>
      </c>
      <c r="U29" s="47">
        <v>96</v>
      </c>
      <c r="V29" s="50">
        <v>785</v>
      </c>
      <c r="W29" s="48">
        <v>6</v>
      </c>
      <c r="X29" s="48">
        <v>0</v>
      </c>
      <c r="Y29" s="44">
        <v>788</v>
      </c>
      <c r="Z29" s="47">
        <v>95.63</v>
      </c>
      <c r="AA29" s="50">
        <v>787</v>
      </c>
      <c r="AB29" s="48">
        <v>1</v>
      </c>
      <c r="AC29" s="48">
        <v>0</v>
      </c>
      <c r="AD29" s="44">
        <v>789</v>
      </c>
      <c r="AE29" s="53">
        <v>95.75</v>
      </c>
      <c r="AF29" s="50">
        <v>789</v>
      </c>
      <c r="AG29" s="48">
        <v>0</v>
      </c>
      <c r="AH29" s="44">
        <v>786</v>
      </c>
      <c r="AI29" s="53">
        <v>95.39</v>
      </c>
      <c r="AJ29" s="50">
        <v>764</v>
      </c>
      <c r="AK29" s="48">
        <v>22</v>
      </c>
      <c r="AL29" s="48">
        <v>0</v>
      </c>
      <c r="AM29" s="44">
        <v>784</v>
      </c>
      <c r="AN29" s="53">
        <v>95.15</v>
      </c>
      <c r="AO29" s="50">
        <v>756</v>
      </c>
      <c r="AP29" s="48">
        <v>28</v>
      </c>
      <c r="AQ29" s="48">
        <v>0</v>
      </c>
      <c r="AR29" s="45">
        <v>796</v>
      </c>
      <c r="AS29" s="80">
        <v>96.6</v>
      </c>
      <c r="AT29" s="45">
        <v>777</v>
      </c>
      <c r="AU29" s="49">
        <v>9</v>
      </c>
      <c r="AV29" s="70">
        <v>10</v>
      </c>
      <c r="AW29" s="44">
        <v>661</v>
      </c>
      <c r="AX29" s="47">
        <v>80.22</v>
      </c>
      <c r="AY29" s="48">
        <v>28</v>
      </c>
      <c r="AZ29" s="50">
        <v>483</v>
      </c>
      <c r="BA29" s="48">
        <v>117</v>
      </c>
      <c r="BB29" s="48">
        <v>31</v>
      </c>
      <c r="BC29" s="48">
        <v>2</v>
      </c>
      <c r="BE29" s="180">
        <v>5</v>
      </c>
    </row>
    <row r="30" spans="1:57" x14ac:dyDescent="0.25">
      <c r="A30" s="176" t="s">
        <v>27</v>
      </c>
      <c r="B30" s="43">
        <v>842</v>
      </c>
      <c r="C30" s="46">
        <v>385</v>
      </c>
      <c r="D30" s="47">
        <v>45.72</v>
      </c>
      <c r="E30" s="48">
        <v>268</v>
      </c>
      <c r="F30" s="48">
        <v>73</v>
      </c>
      <c r="G30" s="48">
        <v>44</v>
      </c>
      <c r="H30" s="44">
        <v>591</v>
      </c>
      <c r="I30" s="47">
        <v>70.19</v>
      </c>
      <c r="J30" s="50">
        <v>432</v>
      </c>
      <c r="K30" s="48">
        <v>150</v>
      </c>
      <c r="L30" s="48">
        <v>9</v>
      </c>
      <c r="M30" s="46">
        <v>424</v>
      </c>
      <c r="N30" s="47">
        <v>50.36</v>
      </c>
      <c r="O30" s="48">
        <v>23</v>
      </c>
      <c r="P30" s="48">
        <v>128</v>
      </c>
      <c r="Q30" s="48">
        <v>112</v>
      </c>
      <c r="R30" s="48">
        <v>61</v>
      </c>
      <c r="S30" s="48">
        <v>100</v>
      </c>
      <c r="T30" s="44">
        <v>810</v>
      </c>
      <c r="U30" s="80">
        <v>96.2</v>
      </c>
      <c r="V30" s="50">
        <v>797</v>
      </c>
      <c r="W30" s="48">
        <v>12</v>
      </c>
      <c r="X30" s="48">
        <v>1</v>
      </c>
      <c r="Y30" s="44">
        <v>803</v>
      </c>
      <c r="Z30" s="80">
        <v>95.37</v>
      </c>
      <c r="AA30" s="50">
        <v>799</v>
      </c>
      <c r="AB30" s="48">
        <v>4</v>
      </c>
      <c r="AC30" s="48">
        <v>0</v>
      </c>
      <c r="AD30" s="44">
        <v>809</v>
      </c>
      <c r="AE30" s="80">
        <v>96.08</v>
      </c>
      <c r="AF30" s="50">
        <v>809</v>
      </c>
      <c r="AG30" s="48">
        <v>0</v>
      </c>
      <c r="AH30" s="44">
        <v>804</v>
      </c>
      <c r="AI30" s="80">
        <v>95.49</v>
      </c>
      <c r="AJ30" s="50">
        <v>741</v>
      </c>
      <c r="AK30" s="48">
        <v>63</v>
      </c>
      <c r="AL30" s="48">
        <v>0</v>
      </c>
      <c r="AM30" s="44">
        <v>804</v>
      </c>
      <c r="AN30" s="80">
        <v>95.49</v>
      </c>
      <c r="AO30" s="50">
        <v>740</v>
      </c>
      <c r="AP30" s="48">
        <v>64</v>
      </c>
      <c r="AQ30" s="48">
        <v>0</v>
      </c>
      <c r="AR30" s="45">
        <v>813</v>
      </c>
      <c r="AS30" s="80">
        <v>96.56</v>
      </c>
      <c r="AT30" s="45">
        <v>759</v>
      </c>
      <c r="AU30" s="49">
        <v>39</v>
      </c>
      <c r="AV30" s="70">
        <v>15</v>
      </c>
      <c r="AW30" s="44">
        <v>701</v>
      </c>
      <c r="AX30" s="47">
        <v>83.25</v>
      </c>
      <c r="AY30" s="48">
        <v>60</v>
      </c>
      <c r="AZ30" s="50">
        <v>441</v>
      </c>
      <c r="BA30" s="48">
        <v>160</v>
      </c>
      <c r="BB30" s="48">
        <v>36</v>
      </c>
      <c r="BC30" s="48">
        <v>4</v>
      </c>
      <c r="BE30" s="180">
        <v>5</v>
      </c>
    </row>
    <row r="31" spans="1:57" x14ac:dyDescent="0.25">
      <c r="A31" s="176" t="s">
        <v>42</v>
      </c>
      <c r="B31" s="43">
        <v>976</v>
      </c>
      <c r="C31" s="44">
        <v>502</v>
      </c>
      <c r="D31" s="47">
        <v>51.43</v>
      </c>
      <c r="E31" s="48">
        <v>502</v>
      </c>
      <c r="F31" s="48">
        <v>0</v>
      </c>
      <c r="G31" s="48">
        <v>0</v>
      </c>
      <c r="H31" s="44">
        <v>790</v>
      </c>
      <c r="I31" s="47">
        <v>80.94</v>
      </c>
      <c r="J31" s="50">
        <v>768</v>
      </c>
      <c r="K31" s="48">
        <v>20</v>
      </c>
      <c r="L31" s="48">
        <v>2</v>
      </c>
      <c r="M31" s="46">
        <v>474</v>
      </c>
      <c r="N31" s="47">
        <v>48.57</v>
      </c>
      <c r="O31" s="48">
        <v>71</v>
      </c>
      <c r="P31" s="48">
        <v>163</v>
      </c>
      <c r="Q31" s="48">
        <v>103</v>
      </c>
      <c r="R31" s="48">
        <v>66</v>
      </c>
      <c r="S31" s="48">
        <v>71</v>
      </c>
      <c r="T31" s="44">
        <v>940</v>
      </c>
      <c r="U31" s="53">
        <v>96.31</v>
      </c>
      <c r="V31" s="50">
        <v>940</v>
      </c>
      <c r="W31" s="48">
        <v>0</v>
      </c>
      <c r="X31" s="48">
        <v>0</v>
      </c>
      <c r="Y31" s="44">
        <v>940</v>
      </c>
      <c r="Z31" s="53">
        <v>96.31</v>
      </c>
      <c r="AA31" s="50">
        <v>940</v>
      </c>
      <c r="AB31" s="48">
        <v>0</v>
      </c>
      <c r="AC31" s="48">
        <v>0</v>
      </c>
      <c r="AD31" s="44">
        <v>939</v>
      </c>
      <c r="AE31" s="53">
        <v>96.21</v>
      </c>
      <c r="AF31" s="50">
        <v>939</v>
      </c>
      <c r="AG31" s="48">
        <v>0</v>
      </c>
      <c r="AH31" s="44">
        <v>940</v>
      </c>
      <c r="AI31" s="53">
        <v>96.31</v>
      </c>
      <c r="AJ31" s="50">
        <v>940</v>
      </c>
      <c r="AK31" s="48">
        <v>0</v>
      </c>
      <c r="AL31" s="48">
        <v>0</v>
      </c>
      <c r="AM31" s="44">
        <v>939</v>
      </c>
      <c r="AN31" s="53">
        <v>96.21</v>
      </c>
      <c r="AO31" s="50">
        <v>939</v>
      </c>
      <c r="AP31" s="48">
        <v>0</v>
      </c>
      <c r="AQ31" s="48">
        <v>0</v>
      </c>
      <c r="AR31" s="45">
        <v>938</v>
      </c>
      <c r="AS31" s="80">
        <v>96.11</v>
      </c>
      <c r="AT31" s="45">
        <v>917</v>
      </c>
      <c r="AU31" s="49">
        <v>12</v>
      </c>
      <c r="AV31" s="70">
        <v>9</v>
      </c>
      <c r="AW31" s="44">
        <v>832</v>
      </c>
      <c r="AX31" s="47">
        <v>85.25</v>
      </c>
      <c r="AY31" s="48">
        <v>118</v>
      </c>
      <c r="AZ31" s="50">
        <v>559</v>
      </c>
      <c r="BA31" s="48">
        <v>135</v>
      </c>
      <c r="BB31" s="48">
        <v>20</v>
      </c>
      <c r="BC31" s="48">
        <v>0</v>
      </c>
      <c r="BE31" s="180">
        <v>5</v>
      </c>
    </row>
    <row r="32" spans="1:57" x14ac:dyDescent="0.25">
      <c r="A32" s="176" t="s">
        <v>29</v>
      </c>
      <c r="B32" s="43">
        <v>672</v>
      </c>
      <c r="C32" s="44">
        <v>304</v>
      </c>
      <c r="D32" s="47">
        <v>45.24</v>
      </c>
      <c r="E32" s="48">
        <v>191</v>
      </c>
      <c r="F32" s="48">
        <v>51</v>
      </c>
      <c r="G32" s="48">
        <v>62</v>
      </c>
      <c r="H32" s="44">
        <v>508</v>
      </c>
      <c r="I32" s="47">
        <v>75.599999999999994</v>
      </c>
      <c r="J32" s="50">
        <v>506</v>
      </c>
      <c r="K32" s="48">
        <v>2</v>
      </c>
      <c r="L32" s="48">
        <v>0</v>
      </c>
      <c r="M32" s="46">
        <v>282</v>
      </c>
      <c r="N32" s="47">
        <v>41.96</v>
      </c>
      <c r="O32" s="48">
        <v>32</v>
      </c>
      <c r="P32" s="48">
        <v>89</v>
      </c>
      <c r="Q32" s="48">
        <v>75</v>
      </c>
      <c r="R32" s="48">
        <v>38</v>
      </c>
      <c r="S32" s="48">
        <v>48</v>
      </c>
      <c r="T32" s="44">
        <v>654</v>
      </c>
      <c r="U32" s="80">
        <v>97.32</v>
      </c>
      <c r="V32" s="50">
        <v>654</v>
      </c>
      <c r="W32" s="48">
        <v>0</v>
      </c>
      <c r="X32" s="48">
        <v>0</v>
      </c>
      <c r="Y32" s="44">
        <v>656</v>
      </c>
      <c r="Z32" s="80">
        <v>97.62</v>
      </c>
      <c r="AA32" s="50">
        <v>655</v>
      </c>
      <c r="AB32" s="48">
        <v>1</v>
      </c>
      <c r="AC32" s="48">
        <v>0</v>
      </c>
      <c r="AD32" s="44">
        <v>655</v>
      </c>
      <c r="AE32" s="80">
        <v>97.47</v>
      </c>
      <c r="AF32" s="50">
        <v>653</v>
      </c>
      <c r="AG32" s="48">
        <v>2</v>
      </c>
      <c r="AH32" s="44">
        <v>656</v>
      </c>
      <c r="AI32" s="80">
        <v>97.62</v>
      </c>
      <c r="AJ32" s="50">
        <v>653</v>
      </c>
      <c r="AK32" s="48">
        <v>3</v>
      </c>
      <c r="AL32" s="48">
        <v>0</v>
      </c>
      <c r="AM32" s="44">
        <v>646</v>
      </c>
      <c r="AN32" s="80">
        <v>96.13</v>
      </c>
      <c r="AO32" s="50">
        <v>636</v>
      </c>
      <c r="AP32" s="48">
        <v>10</v>
      </c>
      <c r="AQ32" s="48">
        <v>0</v>
      </c>
      <c r="AR32" s="45">
        <v>645</v>
      </c>
      <c r="AS32" s="80">
        <v>95.98</v>
      </c>
      <c r="AT32" s="45">
        <v>636</v>
      </c>
      <c r="AU32" s="49">
        <v>8</v>
      </c>
      <c r="AV32" s="70">
        <v>1</v>
      </c>
      <c r="AW32" s="44">
        <v>533</v>
      </c>
      <c r="AX32" s="47">
        <v>79.319999999999993</v>
      </c>
      <c r="AY32" s="48">
        <v>95</v>
      </c>
      <c r="AZ32" s="50">
        <v>348</v>
      </c>
      <c r="BA32" s="48">
        <v>76</v>
      </c>
      <c r="BB32" s="48">
        <v>14</v>
      </c>
      <c r="BC32" s="48">
        <v>0</v>
      </c>
      <c r="BE32" s="180">
        <v>5</v>
      </c>
    </row>
    <row r="33" spans="1:57" x14ac:dyDescent="0.25">
      <c r="A33" s="176" t="s">
        <v>47</v>
      </c>
      <c r="B33" s="43">
        <v>1675</v>
      </c>
      <c r="C33" s="46">
        <v>814</v>
      </c>
      <c r="D33" s="47">
        <v>48.6</v>
      </c>
      <c r="E33" s="48">
        <v>739</v>
      </c>
      <c r="F33" s="48">
        <v>41</v>
      </c>
      <c r="G33" s="48">
        <v>34</v>
      </c>
      <c r="H33" s="44">
        <v>1203</v>
      </c>
      <c r="I33" s="47">
        <v>71.819999999999993</v>
      </c>
      <c r="J33" s="50">
        <v>1128</v>
      </c>
      <c r="K33" s="48">
        <v>62</v>
      </c>
      <c r="L33" s="48">
        <v>13</v>
      </c>
      <c r="M33" s="46">
        <v>427</v>
      </c>
      <c r="N33" s="47">
        <v>25.49</v>
      </c>
      <c r="O33" s="48">
        <v>92</v>
      </c>
      <c r="P33" s="48">
        <v>145</v>
      </c>
      <c r="Q33" s="48">
        <v>77</v>
      </c>
      <c r="R33" s="48">
        <v>43</v>
      </c>
      <c r="S33" s="48">
        <v>70</v>
      </c>
      <c r="T33" s="44">
        <v>1596</v>
      </c>
      <c r="U33" s="47">
        <v>95.28</v>
      </c>
      <c r="V33" s="50">
        <v>1572</v>
      </c>
      <c r="W33" s="48">
        <v>24</v>
      </c>
      <c r="X33" s="48">
        <v>0</v>
      </c>
      <c r="Y33" s="44">
        <v>1593</v>
      </c>
      <c r="Z33" s="47">
        <v>95.1</v>
      </c>
      <c r="AA33" s="50">
        <v>1566</v>
      </c>
      <c r="AB33" s="48">
        <v>27</v>
      </c>
      <c r="AC33" s="48">
        <v>0</v>
      </c>
      <c r="AD33" s="44">
        <v>1594</v>
      </c>
      <c r="AE33" s="53">
        <v>95.16</v>
      </c>
      <c r="AF33" s="50">
        <v>1592</v>
      </c>
      <c r="AG33" s="48">
        <v>2</v>
      </c>
      <c r="AH33" s="44">
        <v>1594</v>
      </c>
      <c r="AI33" s="53">
        <v>95.16</v>
      </c>
      <c r="AJ33" s="50">
        <v>1537</v>
      </c>
      <c r="AK33" s="48">
        <v>57</v>
      </c>
      <c r="AL33" s="48">
        <v>0</v>
      </c>
      <c r="AM33" s="44">
        <v>1594</v>
      </c>
      <c r="AN33" s="53">
        <v>95.16</v>
      </c>
      <c r="AO33" s="50">
        <v>1538</v>
      </c>
      <c r="AP33" s="48">
        <v>56</v>
      </c>
      <c r="AQ33" s="48">
        <v>0</v>
      </c>
      <c r="AR33" s="45">
        <v>1596</v>
      </c>
      <c r="AS33" s="80">
        <v>95.28</v>
      </c>
      <c r="AT33" s="45">
        <v>1543</v>
      </c>
      <c r="AU33" s="49">
        <v>38</v>
      </c>
      <c r="AV33" s="70">
        <v>15</v>
      </c>
      <c r="AW33" s="44">
        <v>1025</v>
      </c>
      <c r="AX33" s="47">
        <v>61.19</v>
      </c>
      <c r="AY33" s="48">
        <v>70</v>
      </c>
      <c r="AZ33" s="50">
        <v>696</v>
      </c>
      <c r="BA33" s="48">
        <v>218</v>
      </c>
      <c r="BB33" s="48">
        <v>40</v>
      </c>
      <c r="BC33" s="48">
        <v>1</v>
      </c>
      <c r="BE33" s="180">
        <v>5</v>
      </c>
    </row>
    <row r="34" spans="1:57" x14ac:dyDescent="0.25">
      <c r="A34" s="176" t="s">
        <v>28</v>
      </c>
      <c r="B34" s="43">
        <v>772</v>
      </c>
      <c r="C34" s="46">
        <v>396</v>
      </c>
      <c r="D34" s="47">
        <v>51.3</v>
      </c>
      <c r="E34" s="48">
        <v>334</v>
      </c>
      <c r="F34" s="48">
        <v>34</v>
      </c>
      <c r="G34" s="48">
        <v>28</v>
      </c>
      <c r="H34" s="44">
        <v>581</v>
      </c>
      <c r="I34" s="47">
        <v>75.260000000000005</v>
      </c>
      <c r="J34" s="50">
        <v>496</v>
      </c>
      <c r="K34" s="48">
        <v>75</v>
      </c>
      <c r="L34" s="48">
        <v>10</v>
      </c>
      <c r="M34" s="46">
        <v>363</v>
      </c>
      <c r="N34" s="47">
        <v>47.02</v>
      </c>
      <c r="O34" s="48">
        <v>53</v>
      </c>
      <c r="P34" s="48">
        <v>139</v>
      </c>
      <c r="Q34" s="48">
        <v>85</v>
      </c>
      <c r="R34" s="48">
        <v>35</v>
      </c>
      <c r="S34" s="48">
        <v>51</v>
      </c>
      <c r="T34" s="44">
        <v>743</v>
      </c>
      <c r="U34" s="80">
        <v>96.24</v>
      </c>
      <c r="V34" s="50">
        <v>743</v>
      </c>
      <c r="W34" s="48">
        <v>0</v>
      </c>
      <c r="X34" s="48">
        <v>0</v>
      </c>
      <c r="Y34" s="44">
        <v>744</v>
      </c>
      <c r="Z34" s="80">
        <v>96.37</v>
      </c>
      <c r="AA34" s="50">
        <v>744</v>
      </c>
      <c r="AB34" s="48">
        <v>0</v>
      </c>
      <c r="AC34" s="48">
        <v>0</v>
      </c>
      <c r="AD34" s="44">
        <v>743</v>
      </c>
      <c r="AE34" s="80">
        <v>96.24</v>
      </c>
      <c r="AF34" s="50">
        <v>743</v>
      </c>
      <c r="AG34" s="48">
        <v>0</v>
      </c>
      <c r="AH34" s="44">
        <v>743</v>
      </c>
      <c r="AI34" s="80">
        <v>96.24</v>
      </c>
      <c r="AJ34" s="50">
        <v>742</v>
      </c>
      <c r="AK34" s="48">
        <v>1</v>
      </c>
      <c r="AL34" s="48">
        <v>0</v>
      </c>
      <c r="AM34" s="44">
        <v>742</v>
      </c>
      <c r="AN34" s="80">
        <v>96.11</v>
      </c>
      <c r="AO34" s="50">
        <v>741</v>
      </c>
      <c r="AP34" s="48">
        <v>1</v>
      </c>
      <c r="AQ34" s="48">
        <v>0</v>
      </c>
      <c r="AR34" s="45">
        <v>730</v>
      </c>
      <c r="AS34" s="80">
        <v>94.56</v>
      </c>
      <c r="AT34" s="45">
        <v>725</v>
      </c>
      <c r="AU34" s="49">
        <v>3</v>
      </c>
      <c r="AV34" s="70">
        <v>2</v>
      </c>
      <c r="AW34" s="44">
        <v>663</v>
      </c>
      <c r="AX34" s="47">
        <v>85.88</v>
      </c>
      <c r="AY34" s="48">
        <v>110</v>
      </c>
      <c r="AZ34" s="50">
        <v>444</v>
      </c>
      <c r="BA34" s="48">
        <v>100</v>
      </c>
      <c r="BB34" s="48">
        <v>8</v>
      </c>
      <c r="BC34" s="48">
        <v>1</v>
      </c>
      <c r="BE34" s="180">
        <v>5</v>
      </c>
    </row>
    <row r="35" spans="1:57" x14ac:dyDescent="0.25">
      <c r="A35" s="176" t="s">
        <v>40</v>
      </c>
      <c r="B35" s="43">
        <v>1751</v>
      </c>
      <c r="C35" s="44">
        <v>961</v>
      </c>
      <c r="D35" s="47">
        <v>54.88</v>
      </c>
      <c r="E35" s="48">
        <v>924</v>
      </c>
      <c r="F35" s="48">
        <v>32</v>
      </c>
      <c r="G35" s="48">
        <v>5</v>
      </c>
      <c r="H35" s="44">
        <v>1319</v>
      </c>
      <c r="I35" s="47">
        <v>75.33</v>
      </c>
      <c r="J35" s="50">
        <v>1213</v>
      </c>
      <c r="K35" s="48">
        <v>96</v>
      </c>
      <c r="L35" s="48">
        <v>10</v>
      </c>
      <c r="M35" s="46">
        <v>659</v>
      </c>
      <c r="N35" s="47">
        <v>37.64</v>
      </c>
      <c r="O35" s="48">
        <v>138</v>
      </c>
      <c r="P35" s="48">
        <v>240</v>
      </c>
      <c r="Q35" s="48">
        <v>136</v>
      </c>
      <c r="R35" s="48">
        <v>72</v>
      </c>
      <c r="S35" s="48">
        <v>73</v>
      </c>
      <c r="T35" s="44">
        <v>1602</v>
      </c>
      <c r="U35" s="53">
        <v>91.49</v>
      </c>
      <c r="V35" s="50">
        <v>1587</v>
      </c>
      <c r="W35" s="48">
        <v>13</v>
      </c>
      <c r="X35" s="48">
        <v>2</v>
      </c>
      <c r="Y35" s="44">
        <v>1601</v>
      </c>
      <c r="Z35" s="53">
        <v>91.43</v>
      </c>
      <c r="AA35" s="50">
        <v>1592</v>
      </c>
      <c r="AB35" s="48">
        <v>9</v>
      </c>
      <c r="AC35" s="48">
        <v>0</v>
      </c>
      <c r="AD35" s="44">
        <v>1599</v>
      </c>
      <c r="AE35" s="53">
        <v>91.32</v>
      </c>
      <c r="AF35" s="50">
        <v>1593</v>
      </c>
      <c r="AG35" s="48">
        <v>6</v>
      </c>
      <c r="AH35" s="44">
        <v>1601</v>
      </c>
      <c r="AI35" s="53">
        <v>91.43</v>
      </c>
      <c r="AJ35" s="50">
        <v>1588</v>
      </c>
      <c r="AK35" s="48">
        <v>13</v>
      </c>
      <c r="AL35" s="48">
        <v>0</v>
      </c>
      <c r="AM35" s="44">
        <v>1602</v>
      </c>
      <c r="AN35" s="53">
        <v>91.49</v>
      </c>
      <c r="AO35" s="50">
        <v>1586</v>
      </c>
      <c r="AP35" s="48">
        <v>15</v>
      </c>
      <c r="AQ35" s="48">
        <v>1</v>
      </c>
      <c r="AR35" s="45">
        <v>1600</v>
      </c>
      <c r="AS35" s="80">
        <v>91.38</v>
      </c>
      <c r="AT35" s="45">
        <v>1580</v>
      </c>
      <c r="AU35" s="49">
        <v>17</v>
      </c>
      <c r="AV35" s="70">
        <v>3</v>
      </c>
      <c r="AW35" s="44">
        <v>1469</v>
      </c>
      <c r="AX35" s="47">
        <v>83.89</v>
      </c>
      <c r="AY35" s="48">
        <v>166</v>
      </c>
      <c r="AZ35" s="50">
        <v>1037</v>
      </c>
      <c r="BA35" s="48">
        <v>241</v>
      </c>
      <c r="BB35" s="48">
        <v>23</v>
      </c>
      <c r="BC35" s="48">
        <v>2</v>
      </c>
      <c r="BE35" s="180">
        <v>5</v>
      </c>
    </row>
    <row r="36" spans="1:57" x14ac:dyDescent="0.25">
      <c r="A36" s="176" t="s">
        <v>46</v>
      </c>
      <c r="B36" s="43">
        <v>938</v>
      </c>
      <c r="C36" s="46">
        <v>505</v>
      </c>
      <c r="D36" s="47">
        <v>53.84</v>
      </c>
      <c r="E36" s="48">
        <v>502</v>
      </c>
      <c r="F36" s="48">
        <v>2</v>
      </c>
      <c r="G36" s="48">
        <v>1</v>
      </c>
      <c r="H36" s="44">
        <v>679</v>
      </c>
      <c r="I36" s="47">
        <v>72.39</v>
      </c>
      <c r="J36" s="50">
        <v>645</v>
      </c>
      <c r="K36" s="48">
        <v>33</v>
      </c>
      <c r="L36" s="48">
        <v>1</v>
      </c>
      <c r="M36" s="46">
        <v>348</v>
      </c>
      <c r="N36" s="47">
        <v>37.1</v>
      </c>
      <c r="O36" s="48">
        <v>45</v>
      </c>
      <c r="P36" s="48">
        <v>137</v>
      </c>
      <c r="Q36" s="48">
        <v>71</v>
      </c>
      <c r="R36" s="48">
        <v>44</v>
      </c>
      <c r="S36" s="48">
        <v>51</v>
      </c>
      <c r="T36" s="44">
        <v>850</v>
      </c>
      <c r="U36" s="47">
        <v>90.62</v>
      </c>
      <c r="V36" s="50">
        <v>850</v>
      </c>
      <c r="W36" s="48">
        <v>0</v>
      </c>
      <c r="X36" s="48">
        <v>0</v>
      </c>
      <c r="Y36" s="44">
        <v>851</v>
      </c>
      <c r="Z36" s="47">
        <v>90.72</v>
      </c>
      <c r="AA36" s="50">
        <v>850</v>
      </c>
      <c r="AB36" s="48">
        <v>1</v>
      </c>
      <c r="AC36" s="48">
        <v>0</v>
      </c>
      <c r="AD36" s="44">
        <v>852</v>
      </c>
      <c r="AE36" s="67">
        <v>90.83</v>
      </c>
      <c r="AF36" s="50">
        <v>852</v>
      </c>
      <c r="AG36" s="48">
        <v>0</v>
      </c>
      <c r="AH36" s="44">
        <v>851</v>
      </c>
      <c r="AI36" s="53">
        <v>90.72</v>
      </c>
      <c r="AJ36" s="50">
        <v>842</v>
      </c>
      <c r="AK36" s="48">
        <v>9</v>
      </c>
      <c r="AL36" s="48">
        <v>0</v>
      </c>
      <c r="AM36" s="44">
        <v>850</v>
      </c>
      <c r="AN36" s="53">
        <v>90.62</v>
      </c>
      <c r="AO36" s="50">
        <v>838</v>
      </c>
      <c r="AP36" s="48">
        <v>12</v>
      </c>
      <c r="AQ36" s="48">
        <v>0</v>
      </c>
      <c r="AR36" s="45">
        <v>851</v>
      </c>
      <c r="AS36" s="80">
        <v>90.72</v>
      </c>
      <c r="AT36" s="45">
        <v>841</v>
      </c>
      <c r="AU36" s="49">
        <v>7</v>
      </c>
      <c r="AV36" s="70">
        <v>3</v>
      </c>
      <c r="AW36" s="44">
        <v>707</v>
      </c>
      <c r="AX36" s="47">
        <v>75.37</v>
      </c>
      <c r="AY36" s="48">
        <v>48</v>
      </c>
      <c r="AZ36" s="50">
        <v>478</v>
      </c>
      <c r="BA36" s="48">
        <v>155</v>
      </c>
      <c r="BB36" s="48">
        <v>25</v>
      </c>
      <c r="BC36" s="48">
        <v>1</v>
      </c>
      <c r="BE36" s="180">
        <v>5</v>
      </c>
    </row>
    <row r="37" spans="1:57" x14ac:dyDescent="0.25">
      <c r="A37" s="176" t="s">
        <v>32</v>
      </c>
      <c r="B37" s="43">
        <v>1060</v>
      </c>
      <c r="C37" s="44">
        <v>472</v>
      </c>
      <c r="D37" s="47">
        <v>44.53</v>
      </c>
      <c r="E37" s="48">
        <v>330</v>
      </c>
      <c r="F37" s="48">
        <v>72</v>
      </c>
      <c r="G37" s="48">
        <v>70</v>
      </c>
      <c r="H37" s="44">
        <v>739</v>
      </c>
      <c r="I37" s="47">
        <v>69.72</v>
      </c>
      <c r="J37" s="50">
        <v>668</v>
      </c>
      <c r="K37" s="48">
        <v>64</v>
      </c>
      <c r="L37" s="48">
        <v>7</v>
      </c>
      <c r="M37" s="46">
        <v>417</v>
      </c>
      <c r="N37" s="47">
        <v>39.340000000000003</v>
      </c>
      <c r="O37" s="48">
        <v>46</v>
      </c>
      <c r="P37" s="48">
        <v>136</v>
      </c>
      <c r="Q37" s="48">
        <v>91</v>
      </c>
      <c r="R37" s="48">
        <v>57</v>
      </c>
      <c r="S37" s="48">
        <v>87</v>
      </c>
      <c r="T37" s="44">
        <v>957</v>
      </c>
      <c r="U37" s="80">
        <v>90.28</v>
      </c>
      <c r="V37" s="50">
        <v>917</v>
      </c>
      <c r="W37" s="48">
        <v>40</v>
      </c>
      <c r="X37" s="48">
        <v>0</v>
      </c>
      <c r="Y37" s="44">
        <v>955</v>
      </c>
      <c r="Z37" s="80">
        <v>90.09</v>
      </c>
      <c r="AA37" s="50">
        <v>948</v>
      </c>
      <c r="AB37" s="48">
        <v>7</v>
      </c>
      <c r="AC37" s="48">
        <v>0</v>
      </c>
      <c r="AD37" s="44">
        <v>975</v>
      </c>
      <c r="AE37" s="80">
        <v>91.98</v>
      </c>
      <c r="AF37" s="50">
        <v>975</v>
      </c>
      <c r="AG37" s="48">
        <v>0</v>
      </c>
      <c r="AH37" s="44">
        <v>956</v>
      </c>
      <c r="AI37" s="80">
        <v>90.19</v>
      </c>
      <c r="AJ37" s="50">
        <v>894</v>
      </c>
      <c r="AK37" s="48">
        <v>62</v>
      </c>
      <c r="AL37" s="48">
        <v>0</v>
      </c>
      <c r="AM37" s="44">
        <v>957</v>
      </c>
      <c r="AN37" s="80">
        <v>90.28</v>
      </c>
      <c r="AO37" s="50">
        <v>897</v>
      </c>
      <c r="AP37" s="48">
        <v>60</v>
      </c>
      <c r="AQ37" s="48">
        <v>0</v>
      </c>
      <c r="AR37" s="45">
        <v>957</v>
      </c>
      <c r="AS37" s="80">
        <v>90.28</v>
      </c>
      <c r="AT37" s="45">
        <v>915</v>
      </c>
      <c r="AU37" s="49">
        <v>29</v>
      </c>
      <c r="AV37" s="70">
        <v>13</v>
      </c>
      <c r="AW37" s="44">
        <v>892</v>
      </c>
      <c r="AX37" s="47">
        <v>84.15</v>
      </c>
      <c r="AY37" s="48">
        <v>145</v>
      </c>
      <c r="AZ37" s="50">
        <v>599</v>
      </c>
      <c r="BA37" s="48">
        <v>132</v>
      </c>
      <c r="BB37" s="48">
        <v>16</v>
      </c>
      <c r="BC37" s="48">
        <v>0</v>
      </c>
      <c r="BE37" s="180">
        <v>5</v>
      </c>
    </row>
    <row r="38" spans="1:57" x14ac:dyDescent="0.25">
      <c r="A38" s="176" t="s">
        <v>37</v>
      </c>
      <c r="B38" s="43">
        <v>1232</v>
      </c>
      <c r="C38" s="46">
        <v>647</v>
      </c>
      <c r="D38" s="47">
        <v>52.52</v>
      </c>
      <c r="E38" s="48">
        <v>315</v>
      </c>
      <c r="F38" s="48">
        <v>258</v>
      </c>
      <c r="G38" s="48">
        <v>74</v>
      </c>
      <c r="H38" s="44">
        <v>902</v>
      </c>
      <c r="I38" s="47">
        <v>73.209999999999994</v>
      </c>
      <c r="J38" s="50">
        <v>735</v>
      </c>
      <c r="K38" s="48">
        <v>154</v>
      </c>
      <c r="L38" s="48">
        <v>13</v>
      </c>
      <c r="M38" s="46">
        <v>401</v>
      </c>
      <c r="N38" s="47">
        <v>32.549999999999997</v>
      </c>
      <c r="O38" s="48">
        <v>62</v>
      </c>
      <c r="P38" s="48">
        <v>145</v>
      </c>
      <c r="Q38" s="48">
        <v>76</v>
      </c>
      <c r="R38" s="48">
        <v>48</v>
      </c>
      <c r="S38" s="48">
        <v>70</v>
      </c>
      <c r="T38" s="44">
        <v>1068</v>
      </c>
      <c r="U38" s="80">
        <v>86.69</v>
      </c>
      <c r="V38" s="50">
        <v>1068</v>
      </c>
      <c r="W38" s="48">
        <v>0</v>
      </c>
      <c r="X38" s="48">
        <v>0</v>
      </c>
      <c r="Y38" s="44">
        <v>1067</v>
      </c>
      <c r="Z38" s="80">
        <v>86.61</v>
      </c>
      <c r="AA38" s="50">
        <v>1067</v>
      </c>
      <c r="AB38" s="48">
        <v>0</v>
      </c>
      <c r="AC38" s="48">
        <v>0</v>
      </c>
      <c r="AD38" s="44">
        <v>1112</v>
      </c>
      <c r="AE38" s="80">
        <v>90.26</v>
      </c>
      <c r="AF38" s="50">
        <v>1112</v>
      </c>
      <c r="AG38" s="48">
        <v>0</v>
      </c>
      <c r="AH38" s="44">
        <v>1078</v>
      </c>
      <c r="AI38" s="80">
        <v>87.5</v>
      </c>
      <c r="AJ38" s="50">
        <v>1078</v>
      </c>
      <c r="AK38" s="48">
        <v>0</v>
      </c>
      <c r="AL38" s="48">
        <v>0</v>
      </c>
      <c r="AM38" s="44">
        <v>1079</v>
      </c>
      <c r="AN38" s="80">
        <v>87.58</v>
      </c>
      <c r="AO38" s="50">
        <v>1079</v>
      </c>
      <c r="AP38" s="48">
        <v>0</v>
      </c>
      <c r="AQ38" s="48">
        <v>0</v>
      </c>
      <c r="AR38" s="45">
        <v>1065</v>
      </c>
      <c r="AS38" s="90">
        <v>86.44</v>
      </c>
      <c r="AT38" s="45">
        <v>1065</v>
      </c>
      <c r="AU38" s="49">
        <v>0</v>
      </c>
      <c r="AV38" s="70">
        <v>0</v>
      </c>
      <c r="AW38" s="44">
        <v>935</v>
      </c>
      <c r="AX38" s="47">
        <v>75.89</v>
      </c>
      <c r="AY38" s="48">
        <v>72</v>
      </c>
      <c r="AZ38" s="48">
        <v>686</v>
      </c>
      <c r="BA38" s="48">
        <v>153</v>
      </c>
      <c r="BB38" s="48">
        <v>22</v>
      </c>
      <c r="BC38" s="48">
        <v>2</v>
      </c>
      <c r="BE38" s="180">
        <v>5</v>
      </c>
    </row>
    <row r="39" spans="1:57" x14ac:dyDescent="0.25">
      <c r="A39" s="228" t="s">
        <v>18</v>
      </c>
      <c r="B39" s="43">
        <v>1263</v>
      </c>
      <c r="C39" s="46">
        <v>666</v>
      </c>
      <c r="D39" s="47">
        <v>52.73</v>
      </c>
      <c r="E39" s="48">
        <v>642</v>
      </c>
      <c r="F39" s="48">
        <v>12</v>
      </c>
      <c r="G39" s="48">
        <v>12</v>
      </c>
      <c r="H39" s="46">
        <v>937</v>
      </c>
      <c r="I39" s="47">
        <v>74.19</v>
      </c>
      <c r="J39" s="48">
        <v>821</v>
      </c>
      <c r="K39" s="48">
        <v>110</v>
      </c>
      <c r="L39" s="48">
        <v>6</v>
      </c>
      <c r="M39" s="46">
        <v>411</v>
      </c>
      <c r="N39" s="47">
        <v>32.54</v>
      </c>
      <c r="O39" s="48">
        <v>79</v>
      </c>
      <c r="P39" s="48">
        <v>125</v>
      </c>
      <c r="Q39" s="48">
        <v>83</v>
      </c>
      <c r="R39" s="48">
        <v>44</v>
      </c>
      <c r="S39" s="48">
        <v>80</v>
      </c>
      <c r="T39" s="44">
        <v>1041</v>
      </c>
      <c r="U39" s="80">
        <v>82.42</v>
      </c>
      <c r="V39" s="50">
        <v>1040</v>
      </c>
      <c r="W39" s="48">
        <v>1</v>
      </c>
      <c r="X39" s="48">
        <v>0</v>
      </c>
      <c r="Y39" s="44">
        <v>1039</v>
      </c>
      <c r="Z39" s="80">
        <v>82.26</v>
      </c>
      <c r="AA39" s="50">
        <v>1036</v>
      </c>
      <c r="AB39" s="48">
        <v>3</v>
      </c>
      <c r="AC39" s="48">
        <v>0</v>
      </c>
      <c r="AD39" s="44">
        <v>1016</v>
      </c>
      <c r="AE39" s="80">
        <v>80.44</v>
      </c>
      <c r="AF39" s="50">
        <v>1015</v>
      </c>
      <c r="AG39" s="48">
        <v>1</v>
      </c>
      <c r="AH39" s="44">
        <v>1034</v>
      </c>
      <c r="AI39" s="80">
        <v>81.87</v>
      </c>
      <c r="AJ39" s="50">
        <v>1002</v>
      </c>
      <c r="AK39" s="48">
        <v>32</v>
      </c>
      <c r="AL39" s="48">
        <v>0</v>
      </c>
      <c r="AM39" s="44">
        <v>1037</v>
      </c>
      <c r="AN39" s="80">
        <v>82.11</v>
      </c>
      <c r="AO39" s="50">
        <v>1002</v>
      </c>
      <c r="AP39" s="48">
        <v>35</v>
      </c>
      <c r="AQ39" s="48">
        <v>0</v>
      </c>
      <c r="AR39" s="45">
        <v>1039</v>
      </c>
      <c r="AS39" s="90">
        <v>82.26</v>
      </c>
      <c r="AT39" s="45">
        <v>999</v>
      </c>
      <c r="AU39" s="49">
        <v>22</v>
      </c>
      <c r="AV39" s="70">
        <v>18</v>
      </c>
      <c r="AW39" s="44">
        <v>973</v>
      </c>
      <c r="AX39" s="47">
        <v>77.040000000000006</v>
      </c>
      <c r="AY39" s="48">
        <v>68</v>
      </c>
      <c r="AZ39" s="48">
        <v>702</v>
      </c>
      <c r="BA39" s="48">
        <v>175</v>
      </c>
      <c r="BB39" s="48">
        <v>25</v>
      </c>
      <c r="BC39" s="48">
        <v>3</v>
      </c>
      <c r="BE39" s="180">
        <v>5</v>
      </c>
    </row>
    <row r="40" spans="1:57" x14ac:dyDescent="0.25">
      <c r="A40" s="176" t="s">
        <v>31</v>
      </c>
      <c r="B40" s="43">
        <v>1428</v>
      </c>
      <c r="C40" s="44">
        <v>702</v>
      </c>
      <c r="D40" s="47">
        <v>49.16</v>
      </c>
      <c r="E40" s="48">
        <v>609</v>
      </c>
      <c r="F40" s="48">
        <v>49</v>
      </c>
      <c r="G40" s="48">
        <v>44</v>
      </c>
      <c r="H40" s="44">
        <v>791</v>
      </c>
      <c r="I40" s="47">
        <v>55.39</v>
      </c>
      <c r="J40" s="50">
        <v>715</v>
      </c>
      <c r="K40" s="48">
        <v>76</v>
      </c>
      <c r="L40" s="48">
        <v>0</v>
      </c>
      <c r="M40" s="46">
        <v>173</v>
      </c>
      <c r="N40" s="47">
        <v>12.11</v>
      </c>
      <c r="O40" s="48">
        <v>39</v>
      </c>
      <c r="P40" s="48">
        <v>73</v>
      </c>
      <c r="Q40" s="48">
        <v>29</v>
      </c>
      <c r="R40" s="48">
        <v>14</v>
      </c>
      <c r="S40" s="48">
        <v>18</v>
      </c>
      <c r="T40" s="44">
        <v>1099</v>
      </c>
      <c r="U40" s="80">
        <v>76.959999999999994</v>
      </c>
      <c r="V40" s="50">
        <v>1099</v>
      </c>
      <c r="W40" s="48">
        <v>0</v>
      </c>
      <c r="X40" s="48">
        <v>0</v>
      </c>
      <c r="Y40" s="44">
        <v>1097</v>
      </c>
      <c r="Z40" s="80">
        <v>76.819999999999993</v>
      </c>
      <c r="AA40" s="50">
        <v>1094</v>
      </c>
      <c r="AB40" s="48">
        <v>3</v>
      </c>
      <c r="AC40" s="48">
        <v>0</v>
      </c>
      <c r="AD40" s="44">
        <v>1096</v>
      </c>
      <c r="AE40" s="80">
        <v>76.75</v>
      </c>
      <c r="AF40" s="50">
        <v>1096</v>
      </c>
      <c r="AG40" s="48">
        <v>0</v>
      </c>
      <c r="AH40" s="44">
        <v>1099</v>
      </c>
      <c r="AI40" s="216">
        <v>76.959999999999994</v>
      </c>
      <c r="AJ40" s="50">
        <v>1094</v>
      </c>
      <c r="AK40" s="48">
        <v>5</v>
      </c>
      <c r="AL40" s="48">
        <v>0</v>
      </c>
      <c r="AM40" s="44">
        <v>1098</v>
      </c>
      <c r="AN40" s="80">
        <v>76.89</v>
      </c>
      <c r="AO40" s="50">
        <v>1091</v>
      </c>
      <c r="AP40" s="48">
        <v>7</v>
      </c>
      <c r="AQ40" s="48">
        <v>0</v>
      </c>
      <c r="AR40" s="45">
        <v>1124</v>
      </c>
      <c r="AS40" s="90">
        <v>78.709999999999994</v>
      </c>
      <c r="AT40" s="45">
        <v>1088</v>
      </c>
      <c r="AU40" s="49">
        <v>25</v>
      </c>
      <c r="AV40" s="70">
        <v>11</v>
      </c>
      <c r="AW40" s="44">
        <v>905</v>
      </c>
      <c r="AX40" s="47">
        <v>63.38</v>
      </c>
      <c r="AY40" s="48">
        <v>118</v>
      </c>
      <c r="AZ40" s="50">
        <v>663</v>
      </c>
      <c r="BA40" s="48">
        <v>111</v>
      </c>
      <c r="BB40" s="48">
        <v>13</v>
      </c>
      <c r="BC40" s="48">
        <v>0</v>
      </c>
      <c r="BE40" s="180">
        <v>5</v>
      </c>
    </row>
    <row r="41" spans="1:57" x14ac:dyDescent="0.25">
      <c r="A41" s="176" t="s">
        <v>44</v>
      </c>
      <c r="B41" s="43">
        <v>1500</v>
      </c>
      <c r="C41" s="44">
        <v>594</v>
      </c>
      <c r="D41" s="47">
        <v>39.6</v>
      </c>
      <c r="E41" s="48">
        <v>588</v>
      </c>
      <c r="F41" s="48">
        <v>4</v>
      </c>
      <c r="G41" s="48">
        <v>2</v>
      </c>
      <c r="H41" s="44">
        <v>853</v>
      </c>
      <c r="I41" s="47">
        <v>56.87</v>
      </c>
      <c r="J41" s="50">
        <v>853</v>
      </c>
      <c r="K41" s="48">
        <v>0</v>
      </c>
      <c r="L41" s="48">
        <v>0</v>
      </c>
      <c r="M41" s="46">
        <v>274</v>
      </c>
      <c r="N41" s="47">
        <v>18.27</v>
      </c>
      <c r="O41" s="48">
        <v>59</v>
      </c>
      <c r="P41" s="48">
        <v>105</v>
      </c>
      <c r="Q41" s="48">
        <v>50</v>
      </c>
      <c r="R41" s="48">
        <v>30</v>
      </c>
      <c r="S41" s="48">
        <v>30</v>
      </c>
      <c r="T41" s="44">
        <v>358</v>
      </c>
      <c r="U41" s="47">
        <v>23.87</v>
      </c>
      <c r="V41" s="50">
        <v>347</v>
      </c>
      <c r="W41" s="48">
        <v>0</v>
      </c>
      <c r="X41" s="48">
        <v>11</v>
      </c>
      <c r="Y41" s="44">
        <v>357</v>
      </c>
      <c r="Z41" s="47">
        <v>23.8</v>
      </c>
      <c r="AA41" s="50">
        <v>346</v>
      </c>
      <c r="AB41" s="48">
        <v>0</v>
      </c>
      <c r="AC41" s="48">
        <v>11</v>
      </c>
      <c r="AD41" s="44">
        <v>346</v>
      </c>
      <c r="AE41" s="53">
        <v>23.07</v>
      </c>
      <c r="AF41" s="50">
        <v>346</v>
      </c>
      <c r="AG41" s="48">
        <v>0</v>
      </c>
      <c r="AH41" s="44">
        <v>358</v>
      </c>
      <c r="AI41" s="53">
        <v>23.87</v>
      </c>
      <c r="AJ41" s="50">
        <v>347</v>
      </c>
      <c r="AK41" s="48">
        <v>0</v>
      </c>
      <c r="AL41" s="48">
        <v>11</v>
      </c>
      <c r="AM41" s="44">
        <v>357</v>
      </c>
      <c r="AN41" s="53">
        <v>23.8</v>
      </c>
      <c r="AO41" s="50">
        <v>346</v>
      </c>
      <c r="AP41" s="48">
        <v>0</v>
      </c>
      <c r="AQ41" s="48">
        <v>11</v>
      </c>
      <c r="AR41" s="45">
        <v>356</v>
      </c>
      <c r="AS41" s="90">
        <v>23.73</v>
      </c>
      <c r="AT41" s="45">
        <v>346</v>
      </c>
      <c r="AU41" s="49">
        <v>4</v>
      </c>
      <c r="AV41" s="70">
        <v>6</v>
      </c>
      <c r="AW41" s="44">
        <v>847</v>
      </c>
      <c r="AX41" s="47">
        <v>56.47</v>
      </c>
      <c r="AY41" s="48">
        <v>63</v>
      </c>
      <c r="AZ41" s="50">
        <v>580</v>
      </c>
      <c r="BA41" s="48">
        <v>170</v>
      </c>
      <c r="BB41" s="48">
        <v>34</v>
      </c>
      <c r="BC41" s="48">
        <v>0</v>
      </c>
      <c r="BE41" s="163" t="s">
        <v>696</v>
      </c>
    </row>
    <row r="42" spans="1:57" x14ac:dyDescent="0.25">
      <c r="A42" s="176" t="s">
        <v>43</v>
      </c>
      <c r="B42" s="43">
        <v>0</v>
      </c>
      <c r="C42" s="44">
        <v>0</v>
      </c>
      <c r="D42" s="47">
        <v>0</v>
      </c>
      <c r="E42" s="48">
        <v>0</v>
      </c>
      <c r="F42" s="48">
        <v>0</v>
      </c>
      <c r="G42" s="48">
        <v>0</v>
      </c>
      <c r="H42" s="44">
        <v>0</v>
      </c>
      <c r="I42" s="47">
        <v>0</v>
      </c>
      <c r="J42" s="50">
        <v>0</v>
      </c>
      <c r="K42" s="48">
        <v>0</v>
      </c>
      <c r="L42" s="48">
        <v>0</v>
      </c>
      <c r="M42" s="46">
        <v>0</v>
      </c>
      <c r="N42" s="47">
        <v>0</v>
      </c>
      <c r="O42" s="48">
        <v>0</v>
      </c>
      <c r="P42" s="48">
        <v>0</v>
      </c>
      <c r="Q42" s="48">
        <v>0</v>
      </c>
      <c r="R42" s="48">
        <v>0</v>
      </c>
      <c r="S42" s="48">
        <v>0</v>
      </c>
      <c r="T42" s="44">
        <v>0</v>
      </c>
      <c r="U42" s="53">
        <v>0</v>
      </c>
      <c r="V42" s="50">
        <v>0</v>
      </c>
      <c r="W42" s="48">
        <v>0</v>
      </c>
      <c r="X42" s="48">
        <v>0</v>
      </c>
      <c r="Y42" s="44">
        <v>0</v>
      </c>
      <c r="Z42" s="53">
        <v>0</v>
      </c>
      <c r="AA42" s="50">
        <v>0</v>
      </c>
      <c r="AB42" s="48">
        <v>0</v>
      </c>
      <c r="AC42" s="48">
        <v>0</v>
      </c>
      <c r="AD42" s="44">
        <v>0</v>
      </c>
      <c r="AE42" s="53">
        <v>0</v>
      </c>
      <c r="AF42" s="50">
        <v>0</v>
      </c>
      <c r="AG42" s="48">
        <v>0</v>
      </c>
      <c r="AH42" s="44">
        <v>0</v>
      </c>
      <c r="AI42" s="54">
        <v>0</v>
      </c>
      <c r="AJ42" s="50">
        <v>0</v>
      </c>
      <c r="AK42" s="48">
        <v>0</v>
      </c>
      <c r="AL42" s="48">
        <v>0</v>
      </c>
      <c r="AM42" s="44">
        <v>0</v>
      </c>
      <c r="AN42" s="53">
        <v>0</v>
      </c>
      <c r="AO42" s="50">
        <v>0</v>
      </c>
      <c r="AP42" s="48">
        <v>0</v>
      </c>
      <c r="AQ42" s="48">
        <v>0</v>
      </c>
      <c r="AR42" s="45">
        <v>0</v>
      </c>
      <c r="AS42" s="90">
        <v>0</v>
      </c>
      <c r="AT42" s="45">
        <v>0</v>
      </c>
      <c r="AU42" s="49">
        <v>0</v>
      </c>
      <c r="AV42" s="70">
        <v>0</v>
      </c>
      <c r="AW42" s="44">
        <v>0</v>
      </c>
      <c r="AX42" s="47">
        <v>0</v>
      </c>
      <c r="AY42" s="48">
        <v>0</v>
      </c>
      <c r="AZ42" s="50">
        <v>0</v>
      </c>
      <c r="BA42" s="48">
        <v>0</v>
      </c>
      <c r="BB42" s="48">
        <v>0</v>
      </c>
      <c r="BC42" s="48">
        <v>0</v>
      </c>
      <c r="BE42" s="163"/>
    </row>
    <row r="43" spans="1:57" s="41" customFormat="1" x14ac:dyDescent="0.25">
      <c r="A43" s="176"/>
      <c r="B43" s="43"/>
      <c r="C43" s="46"/>
      <c r="D43" s="47"/>
      <c r="E43" s="48"/>
      <c r="F43" s="48"/>
      <c r="G43" s="48"/>
      <c r="H43" s="44"/>
      <c r="I43" s="47"/>
      <c r="J43" s="50"/>
      <c r="K43" s="48"/>
      <c r="L43" s="48"/>
      <c r="M43" s="46"/>
      <c r="N43" s="47"/>
      <c r="O43" s="48"/>
      <c r="P43" s="48"/>
      <c r="Q43" s="48"/>
      <c r="R43" s="48"/>
      <c r="S43" s="48"/>
      <c r="T43" s="44"/>
      <c r="U43" s="47"/>
      <c r="V43" s="50"/>
      <c r="W43" s="48"/>
      <c r="X43" s="48"/>
      <c r="Y43" s="44"/>
      <c r="Z43" s="47"/>
      <c r="AA43" s="50"/>
      <c r="AB43" s="48"/>
      <c r="AC43" s="48"/>
      <c r="AD43" s="44"/>
      <c r="AE43" s="53"/>
      <c r="AF43" s="50"/>
      <c r="AG43" s="48"/>
      <c r="AH43" s="44"/>
      <c r="AI43" s="53"/>
      <c r="AJ43" s="50"/>
      <c r="AK43" s="48"/>
      <c r="AL43" s="48"/>
      <c r="AM43" s="44"/>
      <c r="AN43" s="53"/>
      <c r="AO43" s="50"/>
      <c r="AP43" s="48"/>
      <c r="AQ43" s="48"/>
      <c r="AR43" s="45"/>
      <c r="AS43" s="90"/>
      <c r="AT43" s="45"/>
      <c r="AU43" s="49"/>
      <c r="AV43" s="70"/>
      <c r="AW43" s="44"/>
      <c r="AX43" s="47"/>
      <c r="AY43" s="48"/>
      <c r="AZ43" s="50"/>
      <c r="BA43" s="48"/>
      <c r="BB43" s="48"/>
      <c r="BC43" s="48"/>
      <c r="BE43" s="223"/>
    </row>
    <row r="44" spans="1:57" s="41" customFormat="1" x14ac:dyDescent="0.25">
      <c r="A44" s="176" t="s">
        <v>14</v>
      </c>
      <c r="B44" s="43">
        <v>25389</v>
      </c>
      <c r="C44" s="44">
        <v>12793</v>
      </c>
      <c r="D44" s="47" t="s">
        <v>754</v>
      </c>
      <c r="E44" s="50">
        <v>10955</v>
      </c>
      <c r="F44" s="50">
        <v>1185</v>
      </c>
      <c r="G44" s="48">
        <v>653</v>
      </c>
      <c r="H44" s="44">
        <v>17827</v>
      </c>
      <c r="I44" s="47" t="s">
        <v>755</v>
      </c>
      <c r="J44" s="50">
        <v>16055</v>
      </c>
      <c r="K44" s="50">
        <v>1632</v>
      </c>
      <c r="L44" s="48">
        <v>140</v>
      </c>
      <c r="M44" s="44">
        <v>8817</v>
      </c>
      <c r="N44" s="47" t="s">
        <v>756</v>
      </c>
      <c r="O44" s="50">
        <v>1350</v>
      </c>
      <c r="P44" s="50">
        <v>3188</v>
      </c>
      <c r="Q44" s="50">
        <v>1875</v>
      </c>
      <c r="R44" s="50">
        <v>1078</v>
      </c>
      <c r="S44" s="50">
        <v>1326</v>
      </c>
      <c r="T44" s="44">
        <v>22860</v>
      </c>
      <c r="U44" s="53" t="s">
        <v>757</v>
      </c>
      <c r="V44" s="50">
        <v>22608</v>
      </c>
      <c r="W44" s="48">
        <v>238</v>
      </c>
      <c r="X44" s="48">
        <v>14</v>
      </c>
      <c r="Y44" s="44">
        <v>22830</v>
      </c>
      <c r="Z44" s="53" t="s">
        <v>758</v>
      </c>
      <c r="AA44" s="50">
        <v>22711</v>
      </c>
      <c r="AB44" s="48">
        <v>107</v>
      </c>
      <c r="AC44" s="48">
        <v>12</v>
      </c>
      <c r="AD44" s="44">
        <v>22868</v>
      </c>
      <c r="AE44" s="53" t="s">
        <v>759</v>
      </c>
      <c r="AF44" s="50">
        <v>22840</v>
      </c>
      <c r="AG44" s="48">
        <v>28</v>
      </c>
      <c r="AH44" s="44">
        <v>22827</v>
      </c>
      <c r="AI44" s="53" t="s">
        <v>760</v>
      </c>
      <c r="AJ44" s="50">
        <v>22039</v>
      </c>
      <c r="AK44" s="48">
        <v>777</v>
      </c>
      <c r="AL44" s="48">
        <v>11</v>
      </c>
      <c r="AM44" s="44">
        <v>22823</v>
      </c>
      <c r="AN44" s="53" t="s">
        <v>761</v>
      </c>
      <c r="AO44" s="50">
        <v>22079</v>
      </c>
      <c r="AP44" s="48">
        <v>732</v>
      </c>
      <c r="AQ44" s="48">
        <v>12</v>
      </c>
      <c r="AR44" s="45">
        <v>22861</v>
      </c>
      <c r="AS44" s="90" t="s">
        <v>757</v>
      </c>
      <c r="AT44" s="45">
        <v>22248</v>
      </c>
      <c r="AU44" s="49">
        <v>452</v>
      </c>
      <c r="AV44" s="70">
        <v>161</v>
      </c>
      <c r="AW44" s="44">
        <v>19555</v>
      </c>
      <c r="AX44" s="47" t="s">
        <v>762</v>
      </c>
      <c r="AY44" s="50">
        <v>2043</v>
      </c>
      <c r="AZ44" s="50">
        <v>13343</v>
      </c>
      <c r="BA44" s="50">
        <v>3548</v>
      </c>
      <c r="BB44" s="48">
        <v>583</v>
      </c>
      <c r="BC44" s="48">
        <v>38</v>
      </c>
      <c r="BE44" s="181"/>
    </row>
    <row r="45" spans="1:57" s="41" customFormat="1" x14ac:dyDescent="0.25">
      <c r="B45" s="43"/>
      <c r="C45" s="44"/>
      <c r="D45" s="47"/>
      <c r="E45" s="50"/>
      <c r="F45" s="50"/>
      <c r="G45" s="48"/>
      <c r="H45" s="44"/>
      <c r="I45" s="47"/>
      <c r="J45" s="50"/>
      <c r="K45" s="50"/>
      <c r="L45" s="48"/>
      <c r="M45" s="44"/>
      <c r="N45" s="47"/>
      <c r="O45" s="50"/>
      <c r="P45" s="50"/>
      <c r="Q45" s="50"/>
      <c r="R45" s="48"/>
      <c r="S45" s="50"/>
      <c r="T45" s="44"/>
      <c r="U45" s="67"/>
      <c r="V45" s="50"/>
      <c r="W45" s="48"/>
      <c r="X45" s="48"/>
      <c r="Y45" s="44"/>
      <c r="Z45" s="67"/>
      <c r="AA45" s="50"/>
      <c r="AB45" s="48"/>
      <c r="AC45" s="48"/>
      <c r="AD45" s="44"/>
      <c r="AE45" s="67"/>
      <c r="AF45" s="50"/>
      <c r="AG45" s="48"/>
      <c r="AH45" s="44"/>
      <c r="AI45" s="68"/>
      <c r="AJ45" s="50"/>
      <c r="AK45" s="48"/>
      <c r="AL45" s="48"/>
      <c r="AM45" s="44"/>
      <c r="AN45" s="67"/>
      <c r="AO45" s="50"/>
      <c r="AP45" s="48"/>
      <c r="AQ45" s="48"/>
      <c r="AR45" s="45"/>
      <c r="AS45" s="90"/>
      <c r="AT45" s="45"/>
      <c r="AU45" s="49"/>
      <c r="AV45" s="70"/>
      <c r="AW45" s="44"/>
      <c r="AX45" s="47"/>
      <c r="AY45" s="50"/>
      <c r="AZ45" s="50"/>
      <c r="BA45" s="50"/>
      <c r="BB45" s="48"/>
      <c r="BC45" s="48"/>
      <c r="BE45" s="181"/>
    </row>
    <row r="46" spans="1:57" s="41" customFormat="1" x14ac:dyDescent="0.25">
      <c r="B46" s="43"/>
      <c r="C46" s="44"/>
      <c r="D46" s="47"/>
      <c r="E46" s="50"/>
      <c r="F46" s="50"/>
      <c r="G46" s="48"/>
      <c r="H46" s="44"/>
      <c r="I46" s="47"/>
      <c r="J46" s="50"/>
      <c r="K46" s="50"/>
      <c r="L46" s="48"/>
      <c r="M46" s="44"/>
      <c r="N46" s="47"/>
      <c r="O46" s="50"/>
      <c r="P46" s="50"/>
      <c r="Q46" s="50"/>
      <c r="R46" s="50"/>
      <c r="S46" s="50"/>
      <c r="T46" s="44"/>
      <c r="U46" s="67"/>
      <c r="V46" s="50"/>
      <c r="W46" s="48"/>
      <c r="X46" s="48"/>
      <c r="Y46" s="44"/>
      <c r="Z46" s="67"/>
      <c r="AA46" s="50"/>
      <c r="AB46" s="48"/>
      <c r="AC46" s="48"/>
      <c r="AD46" s="44"/>
      <c r="AE46" s="67"/>
      <c r="AF46" s="50"/>
      <c r="AG46" s="48"/>
      <c r="AH46" s="44"/>
      <c r="AI46" s="68"/>
      <c r="AJ46" s="50"/>
      <c r="AK46" s="50"/>
      <c r="AL46" s="48"/>
      <c r="AM46" s="44"/>
      <c r="AN46" s="67"/>
      <c r="AO46" s="50"/>
      <c r="AP46" s="50"/>
      <c r="AQ46" s="48"/>
      <c r="AR46" s="45"/>
      <c r="AS46" s="90"/>
      <c r="AT46" s="45"/>
      <c r="AU46" s="49"/>
      <c r="AV46" s="70"/>
      <c r="AW46" s="44"/>
      <c r="AX46" s="47"/>
      <c r="AY46" s="50"/>
      <c r="AZ46" s="50"/>
      <c r="BA46" s="50"/>
      <c r="BB46" s="48"/>
      <c r="BC46" s="48"/>
      <c r="BE46" s="181"/>
    </row>
    <row r="48" spans="1:57" x14ac:dyDescent="0.25">
      <c r="A48" t="s">
        <v>564</v>
      </c>
    </row>
    <row r="49" spans="1:1" x14ac:dyDescent="0.25">
      <c r="A49" t="s">
        <v>595</v>
      </c>
    </row>
    <row r="50" spans="1:1" x14ac:dyDescent="0.25">
      <c r="A50" t="s">
        <v>596</v>
      </c>
    </row>
    <row r="51" spans="1:1" x14ac:dyDescent="0.25">
      <c r="A51" t="s">
        <v>597</v>
      </c>
    </row>
    <row r="52" spans="1:1" x14ac:dyDescent="0.25">
      <c r="A52" t="s">
        <v>598</v>
      </c>
    </row>
    <row r="53" spans="1:1" x14ac:dyDescent="0.25">
      <c r="A53" t="s">
        <v>599</v>
      </c>
    </row>
    <row r="54" spans="1:1" x14ac:dyDescent="0.25">
      <c r="A54" t="s">
        <v>600</v>
      </c>
    </row>
    <row r="55" spans="1:1" x14ac:dyDescent="0.25">
      <c r="A55" t="s">
        <v>601</v>
      </c>
    </row>
    <row r="56" spans="1:1" x14ac:dyDescent="0.25">
      <c r="A56" t="s">
        <v>602</v>
      </c>
    </row>
    <row r="57" spans="1:1" x14ac:dyDescent="0.25">
      <c r="A57" t="s">
        <v>603</v>
      </c>
    </row>
    <row r="58" spans="1:1" x14ac:dyDescent="0.25">
      <c r="A58" t="s">
        <v>604</v>
      </c>
    </row>
    <row r="59" spans="1:1" x14ac:dyDescent="0.25">
      <c r="A59" t="s">
        <v>605</v>
      </c>
    </row>
    <row r="60" spans="1:1" x14ac:dyDescent="0.25">
      <c r="A60" t="s">
        <v>701</v>
      </c>
    </row>
  </sheetData>
  <autoFilter ref="A12:BC12">
    <sortState ref="A13:BC42">
      <sortCondition descending="1" ref="AS12"/>
    </sortState>
  </autoFilter>
  <hyperlinks>
    <hyperlink ref="A1" r:id="rId1"/>
  </hyperlinks>
  <pageMargins left="0.7" right="0.7" top="0.75" bottom="0.75" header="0.3" footer="0.3"/>
  <pageSetup paperSize="9" orientation="portrait"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3">
    <tabColor rgb="FF00B0F0"/>
  </sheetPr>
  <dimension ref="A1:O48"/>
  <sheetViews>
    <sheetView topLeftCell="A16" zoomScaleNormal="100" workbookViewId="0">
      <selection activeCell="J27" sqref="J27"/>
    </sheetView>
  </sheetViews>
  <sheetFormatPr defaultColWidth="9" defaultRowHeight="13.8" x14ac:dyDescent="0.25"/>
  <cols>
    <col min="1" max="1" width="50.69921875" style="55" bestFit="1" customWidth="1"/>
    <col min="2" max="3" width="9" style="55"/>
    <col min="4" max="4" width="9.3984375" style="55" bestFit="1" customWidth="1"/>
    <col min="5" max="16384" width="9" style="55"/>
  </cols>
  <sheetData>
    <row r="1" spans="1:15" x14ac:dyDescent="0.25">
      <c r="A1" s="66" t="s">
        <v>195</v>
      </c>
      <c r="L1" s="55" t="s">
        <v>421</v>
      </c>
    </row>
    <row r="2" spans="1:15" x14ac:dyDescent="0.25">
      <c r="L2" s="55">
        <v>5</v>
      </c>
      <c r="M2" s="71" t="s">
        <v>658</v>
      </c>
      <c r="O2" s="55" t="s">
        <v>6</v>
      </c>
    </row>
    <row r="3" spans="1:15" x14ac:dyDescent="0.25">
      <c r="A3" s="55" t="s">
        <v>53</v>
      </c>
      <c r="L3" s="55">
        <v>4</v>
      </c>
      <c r="M3" s="71" t="s">
        <v>262</v>
      </c>
      <c r="O3" s="55" t="s">
        <v>156</v>
      </c>
    </row>
    <row r="4" spans="1:15" x14ac:dyDescent="0.25">
      <c r="L4" s="55">
        <v>3</v>
      </c>
      <c r="M4" s="71" t="s">
        <v>261</v>
      </c>
      <c r="O4" s="55" t="s">
        <v>157</v>
      </c>
    </row>
    <row r="5" spans="1:15" x14ac:dyDescent="0.25">
      <c r="A5" s="55" t="s">
        <v>51</v>
      </c>
      <c r="L5" s="55">
        <v>2</v>
      </c>
      <c r="M5" s="71" t="s">
        <v>322</v>
      </c>
      <c r="O5" s="55" t="s">
        <v>158</v>
      </c>
    </row>
    <row r="6" spans="1:15" x14ac:dyDescent="0.25">
      <c r="A6" s="55" t="s">
        <v>52</v>
      </c>
      <c r="L6" s="55">
        <v>1</v>
      </c>
      <c r="M6" s="71" t="s">
        <v>659</v>
      </c>
      <c r="O6" s="55" t="s">
        <v>159</v>
      </c>
    </row>
    <row r="7" spans="1:15" x14ac:dyDescent="0.25">
      <c r="L7" s="55">
        <v>0</v>
      </c>
    </row>
    <row r="8" spans="1:15" x14ac:dyDescent="0.25">
      <c r="G8" s="166" t="s">
        <v>646</v>
      </c>
      <c r="H8" s="56" t="s">
        <v>123</v>
      </c>
    </row>
    <row r="11" spans="1:15" x14ac:dyDescent="0.25">
      <c r="A11" s="73"/>
      <c r="B11" s="73"/>
      <c r="C11" s="73"/>
      <c r="D11" s="73"/>
      <c r="E11" s="73"/>
      <c r="F11" s="73"/>
    </row>
    <row r="12" spans="1:15" x14ac:dyDescent="0.25">
      <c r="A12" s="55" t="s">
        <v>48</v>
      </c>
      <c r="B12" s="55" t="s">
        <v>15</v>
      </c>
      <c r="C12" s="55" t="s">
        <v>16</v>
      </c>
      <c r="D12" s="55" t="s">
        <v>50</v>
      </c>
      <c r="E12" s="73"/>
      <c r="F12" s="41" t="s">
        <v>489</v>
      </c>
    </row>
    <row r="13" spans="1:15" x14ac:dyDescent="0.25">
      <c r="A13" s="57" t="s">
        <v>25</v>
      </c>
      <c r="B13" s="57">
        <v>286</v>
      </c>
      <c r="C13" s="57">
        <v>286</v>
      </c>
      <c r="D13" s="78">
        <v>100</v>
      </c>
      <c r="E13" s="87"/>
      <c r="F13" s="180"/>
    </row>
    <row r="14" spans="1:15" x14ac:dyDescent="0.25">
      <c r="A14" s="57" t="s">
        <v>24</v>
      </c>
      <c r="B14" s="57">
        <v>228</v>
      </c>
      <c r="C14" s="57">
        <v>228</v>
      </c>
      <c r="D14" s="78">
        <v>100</v>
      </c>
      <c r="E14" s="87"/>
      <c r="F14" s="180"/>
    </row>
    <row r="15" spans="1:15" x14ac:dyDescent="0.25">
      <c r="A15" s="57" t="s">
        <v>34</v>
      </c>
      <c r="B15" s="57">
        <v>221</v>
      </c>
      <c r="C15" s="57">
        <v>221</v>
      </c>
      <c r="D15" s="78">
        <v>100</v>
      </c>
      <c r="E15" s="87"/>
      <c r="F15" s="180"/>
    </row>
    <row r="16" spans="1:15" x14ac:dyDescent="0.25">
      <c r="A16" s="57" t="s">
        <v>20</v>
      </c>
      <c r="B16" s="57">
        <v>185</v>
      </c>
      <c r="C16" s="57">
        <v>185</v>
      </c>
      <c r="D16" s="78">
        <v>100</v>
      </c>
      <c r="E16" s="87"/>
      <c r="F16" s="180"/>
    </row>
    <row r="17" spans="1:6" x14ac:dyDescent="0.25">
      <c r="A17" s="57" t="s">
        <v>26</v>
      </c>
      <c r="B17" s="57">
        <v>163</v>
      </c>
      <c r="C17" s="57">
        <v>163</v>
      </c>
      <c r="D17" s="78">
        <v>100</v>
      </c>
      <c r="E17" s="87"/>
      <c r="F17" s="180"/>
    </row>
    <row r="18" spans="1:6" x14ac:dyDescent="0.25">
      <c r="A18" s="57" t="s">
        <v>39</v>
      </c>
      <c r="B18" s="57">
        <v>106</v>
      </c>
      <c r="C18" s="57">
        <v>106</v>
      </c>
      <c r="D18" s="78">
        <v>100</v>
      </c>
      <c r="E18" s="87"/>
      <c r="F18" s="180"/>
    </row>
    <row r="19" spans="1:6" x14ac:dyDescent="0.25">
      <c r="A19" s="57" t="s">
        <v>41</v>
      </c>
      <c r="B19" s="57">
        <v>33</v>
      </c>
      <c r="C19" s="57">
        <v>33</v>
      </c>
      <c r="D19" s="78">
        <v>100</v>
      </c>
      <c r="E19" s="87"/>
      <c r="F19" s="180"/>
    </row>
    <row r="20" spans="1:6" x14ac:dyDescent="0.25">
      <c r="A20" s="57" t="s">
        <v>22</v>
      </c>
      <c r="B20" s="57">
        <v>28</v>
      </c>
      <c r="C20" s="57">
        <v>28</v>
      </c>
      <c r="D20" s="78">
        <v>100</v>
      </c>
      <c r="E20" s="87"/>
      <c r="F20" s="180"/>
    </row>
    <row r="21" spans="1:6" x14ac:dyDescent="0.25">
      <c r="A21" s="57" t="s">
        <v>21</v>
      </c>
      <c r="B21" s="57">
        <v>6</v>
      </c>
      <c r="C21" s="57">
        <v>6</v>
      </c>
      <c r="D21" s="78">
        <v>100</v>
      </c>
      <c r="E21" s="91"/>
      <c r="F21" s="180"/>
    </row>
    <row r="22" spans="1:6" x14ac:dyDescent="0.25">
      <c r="A22" s="57" t="s">
        <v>35</v>
      </c>
      <c r="B22" s="57">
        <v>309</v>
      </c>
      <c r="C22" s="57">
        <v>308</v>
      </c>
      <c r="D22" s="78">
        <v>99.68</v>
      </c>
      <c r="E22" s="87"/>
      <c r="F22" s="180"/>
    </row>
    <row r="23" spans="1:6" x14ac:dyDescent="0.25">
      <c r="A23" s="57" t="s">
        <v>42</v>
      </c>
      <c r="B23" s="57">
        <v>268</v>
      </c>
      <c r="C23" s="57">
        <v>266</v>
      </c>
      <c r="D23" s="78">
        <v>99.25</v>
      </c>
      <c r="E23" s="87"/>
      <c r="F23" s="180"/>
    </row>
    <row r="24" spans="1:6" x14ac:dyDescent="0.25">
      <c r="A24" s="57" t="s">
        <v>19</v>
      </c>
      <c r="B24" s="57">
        <v>108</v>
      </c>
      <c r="C24" s="57">
        <v>106</v>
      </c>
      <c r="D24" s="78">
        <v>98.15</v>
      </c>
      <c r="E24" s="87"/>
      <c r="F24" s="180"/>
    </row>
    <row r="25" spans="1:6" x14ac:dyDescent="0.25">
      <c r="A25" s="57" t="s">
        <v>45</v>
      </c>
      <c r="B25" s="57">
        <v>214</v>
      </c>
      <c r="C25" s="57">
        <v>209</v>
      </c>
      <c r="D25" s="78">
        <v>97.66</v>
      </c>
      <c r="E25" s="87"/>
      <c r="F25" s="180"/>
    </row>
    <row r="26" spans="1:6" x14ac:dyDescent="0.25">
      <c r="A26" s="57" t="s">
        <v>33</v>
      </c>
      <c r="B26" s="74">
        <v>41</v>
      </c>
      <c r="C26" s="74">
        <v>40</v>
      </c>
      <c r="D26" s="78">
        <v>97.56</v>
      </c>
      <c r="E26" s="87"/>
      <c r="F26" s="180"/>
    </row>
    <row r="27" spans="1:6" x14ac:dyDescent="0.25">
      <c r="A27" s="57" t="s">
        <v>27</v>
      </c>
      <c r="B27" s="57">
        <v>282</v>
      </c>
      <c r="C27" s="57">
        <v>275</v>
      </c>
      <c r="D27" s="78">
        <v>97.52</v>
      </c>
      <c r="E27" s="87"/>
      <c r="F27" s="180"/>
    </row>
    <row r="28" spans="1:6" x14ac:dyDescent="0.25">
      <c r="A28" s="57" t="s">
        <v>36</v>
      </c>
      <c r="B28" s="57">
        <v>134</v>
      </c>
      <c r="C28" s="57">
        <v>129</v>
      </c>
      <c r="D28" s="78">
        <v>96.27</v>
      </c>
      <c r="E28" s="87"/>
      <c r="F28" s="180"/>
    </row>
    <row r="29" spans="1:6" x14ac:dyDescent="0.25">
      <c r="A29" s="57" t="s">
        <v>38</v>
      </c>
      <c r="B29" s="57">
        <v>195</v>
      </c>
      <c r="C29" s="57">
        <v>185</v>
      </c>
      <c r="D29" s="78">
        <v>94.87</v>
      </c>
      <c r="E29" s="87"/>
      <c r="F29" s="180"/>
    </row>
    <row r="30" spans="1:6" x14ac:dyDescent="0.25">
      <c r="A30" s="57" t="s">
        <v>40</v>
      </c>
      <c r="B30" s="57">
        <v>310</v>
      </c>
      <c r="C30" s="57">
        <v>283</v>
      </c>
      <c r="D30" s="78">
        <v>91.29</v>
      </c>
      <c r="E30" s="87"/>
      <c r="F30" s="180"/>
    </row>
    <row r="31" spans="1:6" x14ac:dyDescent="0.25">
      <c r="A31" s="57" t="s">
        <v>28</v>
      </c>
      <c r="B31" s="57">
        <v>193</v>
      </c>
      <c r="C31" s="57">
        <v>170</v>
      </c>
      <c r="D31" s="56">
        <v>88.08</v>
      </c>
      <c r="E31" s="87"/>
      <c r="F31" s="180"/>
    </row>
    <row r="32" spans="1:6" x14ac:dyDescent="0.25">
      <c r="A32" s="57" t="s">
        <v>46</v>
      </c>
      <c r="B32" s="57">
        <v>253</v>
      </c>
      <c r="C32" s="57">
        <v>219</v>
      </c>
      <c r="D32" s="56">
        <v>86.56</v>
      </c>
      <c r="E32" s="87"/>
      <c r="F32" s="180"/>
    </row>
    <row r="33" spans="1:6" x14ac:dyDescent="0.25">
      <c r="A33" s="57" t="s">
        <v>29</v>
      </c>
      <c r="B33" s="57">
        <v>178</v>
      </c>
      <c r="C33" s="57">
        <v>153</v>
      </c>
      <c r="D33" s="56">
        <v>85.96</v>
      </c>
      <c r="E33" s="87"/>
      <c r="F33" s="180"/>
    </row>
    <row r="34" spans="1:6" x14ac:dyDescent="0.25">
      <c r="A34" s="57" t="s">
        <v>18</v>
      </c>
      <c r="B34" s="57">
        <v>236</v>
      </c>
      <c r="C34" s="57">
        <v>193</v>
      </c>
      <c r="D34" s="56">
        <v>81.78</v>
      </c>
      <c r="E34" s="87"/>
      <c r="F34" s="180"/>
    </row>
    <row r="35" spans="1:6" x14ac:dyDescent="0.25">
      <c r="A35" s="57" t="s">
        <v>23</v>
      </c>
      <c r="B35" s="57">
        <v>451</v>
      </c>
      <c r="C35" s="57">
        <v>367</v>
      </c>
      <c r="D35" s="56">
        <v>81.37</v>
      </c>
      <c r="E35" s="87"/>
      <c r="F35" s="180"/>
    </row>
    <row r="36" spans="1:6" x14ac:dyDescent="0.25">
      <c r="A36" s="57" t="s">
        <v>37</v>
      </c>
      <c r="B36" s="57">
        <v>352</v>
      </c>
      <c r="C36" s="57">
        <v>286</v>
      </c>
      <c r="D36" s="56">
        <v>81.25</v>
      </c>
      <c r="E36" s="91"/>
      <c r="F36" s="163"/>
    </row>
    <row r="37" spans="1:6" x14ac:dyDescent="0.25">
      <c r="A37" s="57" t="s">
        <v>32</v>
      </c>
      <c r="B37" s="57">
        <v>288</v>
      </c>
      <c r="C37" s="57">
        <v>207</v>
      </c>
      <c r="D37" s="56">
        <v>71.88</v>
      </c>
      <c r="E37" s="87"/>
      <c r="F37" s="163"/>
    </row>
    <row r="38" spans="1:6" x14ac:dyDescent="0.25">
      <c r="A38" s="57" t="s">
        <v>47</v>
      </c>
      <c r="B38" s="57">
        <v>243</v>
      </c>
      <c r="C38" s="57">
        <v>145</v>
      </c>
      <c r="D38" s="56">
        <v>59.67</v>
      </c>
      <c r="E38" s="87"/>
      <c r="F38" s="163"/>
    </row>
    <row r="39" spans="1:6" x14ac:dyDescent="0.25">
      <c r="A39" s="57" t="s">
        <v>44</v>
      </c>
      <c r="B39" s="57">
        <v>224</v>
      </c>
      <c r="C39" s="57">
        <v>130</v>
      </c>
      <c r="D39" s="56">
        <v>58.04</v>
      </c>
      <c r="E39" s="87"/>
      <c r="F39" s="163"/>
    </row>
    <row r="40" spans="1:6" x14ac:dyDescent="0.25">
      <c r="A40" s="57" t="s">
        <v>30</v>
      </c>
      <c r="B40" s="57">
        <v>408</v>
      </c>
      <c r="C40" s="57">
        <v>215</v>
      </c>
      <c r="D40" s="56">
        <v>52.7</v>
      </c>
      <c r="E40" s="87"/>
      <c r="F40" s="163"/>
    </row>
    <row r="41" spans="1:6" x14ac:dyDescent="0.25">
      <c r="A41" s="57" t="s">
        <v>31</v>
      </c>
      <c r="B41" s="57">
        <v>344</v>
      </c>
      <c r="C41" s="57">
        <v>155</v>
      </c>
      <c r="D41" s="225">
        <v>45.06</v>
      </c>
      <c r="E41" s="87"/>
      <c r="F41" s="163"/>
    </row>
    <row r="42" spans="1:6" x14ac:dyDescent="0.25">
      <c r="A42" s="57" t="s">
        <v>43</v>
      </c>
      <c r="B42" s="57">
        <v>0</v>
      </c>
      <c r="C42" s="57">
        <v>0</v>
      </c>
      <c r="D42" s="57">
        <v>0</v>
      </c>
      <c r="E42" s="88"/>
      <c r="F42" s="163"/>
    </row>
    <row r="43" spans="1:6" x14ac:dyDescent="0.25">
      <c r="A43" s="57" t="s">
        <v>14</v>
      </c>
      <c r="B43" s="74">
        <v>6287</v>
      </c>
      <c r="C43" s="74">
        <v>5297</v>
      </c>
      <c r="D43" s="57" t="s">
        <v>768</v>
      </c>
      <c r="E43" s="88"/>
      <c r="F43" s="73"/>
    </row>
    <row r="46" spans="1:6" x14ac:dyDescent="0.25">
      <c r="A46" s="55" t="s">
        <v>564</v>
      </c>
    </row>
    <row r="47" spans="1:6" x14ac:dyDescent="0.25">
      <c r="A47" s="55" t="s">
        <v>584</v>
      </c>
    </row>
    <row r="48" spans="1:6" x14ac:dyDescent="0.25">
      <c r="A48" s="55" t="s">
        <v>701</v>
      </c>
    </row>
  </sheetData>
  <autoFilter ref="A12:M12">
    <sortState ref="A13:M42">
      <sortCondition descending="1" ref="D12"/>
    </sortState>
  </autoFilter>
  <hyperlinks>
    <hyperlink ref="A1" r:id="rId1"/>
  </hyperlinks>
  <pageMargins left="0.7" right="0.7" top="0.75" bottom="0.75" header="0.3" footer="0.3"/>
  <pageSetup paperSize="9" orientation="portrait" horizontalDpi="0" verticalDpi="0"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>
    <tabColor rgb="FF0070C0"/>
  </sheetPr>
  <dimension ref="A1:L49"/>
  <sheetViews>
    <sheetView topLeftCell="A14" workbookViewId="0">
      <selection activeCell="D34" sqref="D34:D39"/>
    </sheetView>
  </sheetViews>
  <sheetFormatPr defaultColWidth="8.8984375" defaultRowHeight="13.8" x14ac:dyDescent="0.25"/>
  <cols>
    <col min="1" max="1" width="50.69921875" bestFit="1" customWidth="1"/>
    <col min="2" max="2" width="7.19921875" customWidth="1"/>
    <col min="3" max="3" width="9.19921875" bestFit="1" customWidth="1"/>
    <col min="4" max="4" width="5.8984375" bestFit="1" customWidth="1"/>
  </cols>
  <sheetData>
    <row r="1" spans="1:12" x14ac:dyDescent="0.25">
      <c r="A1" s="66" t="s">
        <v>399</v>
      </c>
    </row>
    <row r="2" spans="1:12" x14ac:dyDescent="0.25">
      <c r="A2" t="s">
        <v>361</v>
      </c>
    </row>
    <row r="3" spans="1:12" x14ac:dyDescent="0.25">
      <c r="A3" t="s">
        <v>185</v>
      </c>
    </row>
    <row r="4" spans="1:12" x14ac:dyDescent="0.25">
      <c r="A4" t="s">
        <v>186</v>
      </c>
      <c r="D4" s="41">
        <v>1</v>
      </c>
      <c r="E4" s="41" t="s">
        <v>248</v>
      </c>
      <c r="F4" s="41"/>
      <c r="G4" s="41"/>
      <c r="H4" s="41" t="s">
        <v>253</v>
      </c>
      <c r="K4" s="20" t="s">
        <v>3</v>
      </c>
      <c r="L4" s="21" t="s">
        <v>0</v>
      </c>
    </row>
    <row r="5" spans="1:12" s="41" customFormat="1" x14ac:dyDescent="0.25">
      <c r="D5" s="41">
        <v>2</v>
      </c>
      <c r="E5" s="41" t="s">
        <v>249</v>
      </c>
      <c r="H5" s="41" t="s">
        <v>254</v>
      </c>
    </row>
    <row r="6" spans="1:12" s="41" customFormat="1" x14ac:dyDescent="0.25">
      <c r="D6" s="41">
        <v>3</v>
      </c>
      <c r="E6" s="41" t="s">
        <v>250</v>
      </c>
      <c r="H6" s="41" t="s">
        <v>255</v>
      </c>
    </row>
    <row r="7" spans="1:12" s="41" customFormat="1" x14ac:dyDescent="0.25">
      <c r="D7" s="41">
        <v>4</v>
      </c>
      <c r="E7" s="41" t="s">
        <v>251</v>
      </c>
      <c r="H7" s="41" t="s">
        <v>256</v>
      </c>
    </row>
    <row r="8" spans="1:12" s="41" customFormat="1" x14ac:dyDescent="0.25">
      <c r="D8" s="41">
        <v>5</v>
      </c>
      <c r="E8" s="41" t="s">
        <v>252</v>
      </c>
      <c r="H8" s="41" t="s">
        <v>257</v>
      </c>
    </row>
    <row r="12" spans="1:12" x14ac:dyDescent="0.25">
      <c r="A12" s="38"/>
      <c r="B12" s="38"/>
      <c r="C12" s="38"/>
      <c r="D12" s="38"/>
      <c r="E12" s="38"/>
    </row>
    <row r="13" spans="1:12" x14ac:dyDescent="0.25">
      <c r="A13" s="41" t="s">
        <v>48</v>
      </c>
      <c r="B13" t="s">
        <v>15</v>
      </c>
      <c r="C13" t="s">
        <v>16</v>
      </c>
      <c r="D13" t="s">
        <v>17</v>
      </c>
      <c r="E13" s="38"/>
      <c r="F13" s="38" t="s">
        <v>488</v>
      </c>
    </row>
    <row r="14" spans="1:12" x14ac:dyDescent="0.25">
      <c r="A14" s="40" t="s">
        <v>35</v>
      </c>
      <c r="B14" s="40">
        <v>68</v>
      </c>
      <c r="C14" s="40">
        <v>68</v>
      </c>
      <c r="D14" s="76">
        <v>100</v>
      </c>
      <c r="E14" s="38"/>
      <c r="F14" s="180"/>
    </row>
    <row r="15" spans="1:12" x14ac:dyDescent="0.25">
      <c r="A15" s="40" t="s">
        <v>18</v>
      </c>
      <c r="B15" s="40">
        <v>63</v>
      </c>
      <c r="C15" s="40">
        <v>63</v>
      </c>
      <c r="D15" s="76">
        <v>100</v>
      </c>
      <c r="E15" s="38"/>
      <c r="F15" s="180"/>
    </row>
    <row r="16" spans="1:12" x14ac:dyDescent="0.25">
      <c r="A16" s="40" t="s">
        <v>28</v>
      </c>
      <c r="B16" s="40">
        <v>44</v>
      </c>
      <c r="C16" s="40">
        <v>44</v>
      </c>
      <c r="D16" s="76">
        <v>100</v>
      </c>
      <c r="E16" s="38"/>
      <c r="F16" s="180"/>
    </row>
    <row r="17" spans="1:6" x14ac:dyDescent="0.25">
      <c r="A17" s="40" t="s">
        <v>34</v>
      </c>
      <c r="B17" s="40">
        <v>42</v>
      </c>
      <c r="C17" s="40">
        <v>42</v>
      </c>
      <c r="D17" s="76">
        <v>100</v>
      </c>
      <c r="E17" s="38"/>
      <c r="F17" s="180"/>
    </row>
    <row r="18" spans="1:6" x14ac:dyDescent="0.25">
      <c r="A18" s="40" t="s">
        <v>19</v>
      </c>
      <c r="B18" s="40">
        <v>33</v>
      </c>
      <c r="C18" s="40">
        <v>33</v>
      </c>
      <c r="D18" s="76">
        <v>100</v>
      </c>
      <c r="E18" s="38"/>
      <c r="F18" s="180"/>
    </row>
    <row r="19" spans="1:6" x14ac:dyDescent="0.25">
      <c r="A19" s="40" t="s">
        <v>39</v>
      </c>
      <c r="B19" s="40">
        <v>28</v>
      </c>
      <c r="C19" s="40">
        <v>28</v>
      </c>
      <c r="D19" s="76">
        <v>100</v>
      </c>
      <c r="E19" s="38"/>
      <c r="F19" s="180"/>
    </row>
    <row r="20" spans="1:6" x14ac:dyDescent="0.25">
      <c r="A20" s="40" t="s">
        <v>33</v>
      </c>
      <c r="B20" s="40">
        <v>10</v>
      </c>
      <c r="C20" s="40">
        <v>10</v>
      </c>
      <c r="D20" s="76">
        <v>100</v>
      </c>
      <c r="E20" s="38"/>
      <c r="F20" s="180"/>
    </row>
    <row r="21" spans="1:6" x14ac:dyDescent="0.25">
      <c r="A21" s="40" t="s">
        <v>23</v>
      </c>
      <c r="B21" s="40">
        <v>94</v>
      </c>
      <c r="C21" s="40">
        <v>90</v>
      </c>
      <c r="D21" s="76">
        <v>95.74</v>
      </c>
      <c r="E21" s="38"/>
      <c r="F21" s="180"/>
    </row>
    <row r="22" spans="1:6" x14ac:dyDescent="0.25">
      <c r="A22" s="40" t="s">
        <v>32</v>
      </c>
      <c r="B22" s="40">
        <v>78</v>
      </c>
      <c r="C22" s="40">
        <v>74</v>
      </c>
      <c r="D22" s="76">
        <v>94.87</v>
      </c>
      <c r="E22" s="38"/>
      <c r="F22" s="180"/>
    </row>
    <row r="23" spans="1:6" x14ac:dyDescent="0.25">
      <c r="A23" s="40" t="s">
        <v>42</v>
      </c>
      <c r="B23" s="40">
        <v>52</v>
      </c>
      <c r="C23" s="40">
        <v>48</v>
      </c>
      <c r="D23" s="76">
        <v>92.31</v>
      </c>
      <c r="E23" s="38"/>
      <c r="F23" s="180"/>
    </row>
    <row r="24" spans="1:6" x14ac:dyDescent="0.25">
      <c r="A24" s="40" t="s">
        <v>45</v>
      </c>
      <c r="B24" s="40">
        <v>59</v>
      </c>
      <c r="C24" s="40">
        <v>53</v>
      </c>
      <c r="D24" s="76">
        <v>89.83</v>
      </c>
      <c r="E24" s="38"/>
      <c r="F24" s="180"/>
    </row>
    <row r="25" spans="1:6" x14ac:dyDescent="0.25">
      <c r="A25" s="40" t="s">
        <v>25</v>
      </c>
      <c r="B25" s="40">
        <v>57</v>
      </c>
      <c r="C25" s="40">
        <v>51</v>
      </c>
      <c r="D25" s="76">
        <v>89.47</v>
      </c>
      <c r="E25" s="38"/>
      <c r="F25" s="180"/>
    </row>
    <row r="26" spans="1:6" x14ac:dyDescent="0.25">
      <c r="A26" s="40" t="s">
        <v>26</v>
      </c>
      <c r="B26" s="40">
        <v>34</v>
      </c>
      <c r="C26" s="40">
        <v>30</v>
      </c>
      <c r="D26" s="76">
        <v>88.24</v>
      </c>
      <c r="E26" s="38"/>
      <c r="F26" s="180"/>
    </row>
    <row r="27" spans="1:6" x14ac:dyDescent="0.25">
      <c r="A27" s="40" t="s">
        <v>29</v>
      </c>
      <c r="B27" s="40">
        <v>36</v>
      </c>
      <c r="C27" s="40">
        <v>29</v>
      </c>
      <c r="D27" s="76">
        <v>80.56</v>
      </c>
      <c r="E27" s="38"/>
      <c r="F27" s="180"/>
    </row>
    <row r="28" spans="1:6" x14ac:dyDescent="0.25">
      <c r="A28" s="40" t="s">
        <v>37</v>
      </c>
      <c r="B28" s="40">
        <v>84</v>
      </c>
      <c r="C28" s="40">
        <v>63</v>
      </c>
      <c r="D28" s="76">
        <v>75</v>
      </c>
      <c r="E28" s="38"/>
      <c r="F28" s="180"/>
    </row>
    <row r="29" spans="1:6" x14ac:dyDescent="0.25">
      <c r="A29" s="40" t="s">
        <v>36</v>
      </c>
      <c r="B29" s="40">
        <v>29</v>
      </c>
      <c r="C29" s="40">
        <v>20</v>
      </c>
      <c r="D29" s="76">
        <v>68.97</v>
      </c>
      <c r="E29" s="38"/>
      <c r="F29" s="180"/>
    </row>
    <row r="30" spans="1:6" x14ac:dyDescent="0.25">
      <c r="A30" s="40" t="s">
        <v>41</v>
      </c>
      <c r="B30" s="40">
        <v>3</v>
      </c>
      <c r="C30" s="40">
        <v>2</v>
      </c>
      <c r="D30" s="76">
        <v>66.67</v>
      </c>
      <c r="E30" s="38"/>
      <c r="F30" s="180"/>
    </row>
    <row r="31" spans="1:6" x14ac:dyDescent="0.25">
      <c r="A31" s="40" t="s">
        <v>30</v>
      </c>
      <c r="B31" s="40">
        <v>125</v>
      </c>
      <c r="C31" s="40">
        <v>83</v>
      </c>
      <c r="D31" s="76">
        <v>66.400000000000006</v>
      </c>
      <c r="E31" s="38"/>
      <c r="F31" s="180"/>
    </row>
    <row r="32" spans="1:6" x14ac:dyDescent="0.25">
      <c r="A32" s="40" t="s">
        <v>40</v>
      </c>
      <c r="B32" s="40">
        <v>126</v>
      </c>
      <c r="C32" s="40">
        <v>83</v>
      </c>
      <c r="D32" s="81">
        <v>65.87</v>
      </c>
      <c r="E32" s="38"/>
      <c r="F32" s="180"/>
    </row>
    <row r="33" spans="1:6" x14ac:dyDescent="0.25">
      <c r="A33" s="40" t="s">
        <v>27</v>
      </c>
      <c r="B33" s="40">
        <v>89</v>
      </c>
      <c r="C33" s="40">
        <v>57</v>
      </c>
      <c r="D33" s="81">
        <v>64.040000000000006</v>
      </c>
      <c r="E33" s="38"/>
      <c r="F33" s="180"/>
    </row>
    <row r="34" spans="1:6" x14ac:dyDescent="0.25">
      <c r="A34" s="40" t="s">
        <v>38</v>
      </c>
      <c r="B34" s="40">
        <v>24</v>
      </c>
      <c r="C34" s="40">
        <v>12</v>
      </c>
      <c r="D34" s="86">
        <v>50</v>
      </c>
      <c r="E34" s="38"/>
      <c r="F34" s="180"/>
    </row>
    <row r="35" spans="1:6" x14ac:dyDescent="0.25">
      <c r="A35" s="40" t="s">
        <v>24</v>
      </c>
      <c r="B35" s="40">
        <v>54</v>
      </c>
      <c r="C35" s="40">
        <v>23</v>
      </c>
      <c r="D35" s="86">
        <v>42.59</v>
      </c>
      <c r="E35" s="38"/>
      <c r="F35" s="180"/>
    </row>
    <row r="36" spans="1:6" x14ac:dyDescent="0.25">
      <c r="A36" s="40" t="s">
        <v>31</v>
      </c>
      <c r="B36" s="40">
        <v>55</v>
      </c>
      <c r="C36" s="40">
        <v>23</v>
      </c>
      <c r="D36" s="86">
        <v>41.82</v>
      </c>
      <c r="E36" s="38"/>
      <c r="F36" s="180"/>
    </row>
    <row r="37" spans="1:6" x14ac:dyDescent="0.25">
      <c r="A37" s="40" t="s">
        <v>46</v>
      </c>
      <c r="B37" s="40">
        <v>71</v>
      </c>
      <c r="C37" s="40">
        <v>25</v>
      </c>
      <c r="D37" s="86">
        <v>35.21</v>
      </c>
      <c r="E37" s="38"/>
      <c r="F37" s="180"/>
    </row>
    <row r="38" spans="1:6" x14ac:dyDescent="0.25">
      <c r="A38" s="40" t="s">
        <v>22</v>
      </c>
      <c r="B38" s="40">
        <v>5</v>
      </c>
      <c r="C38" s="40">
        <v>1</v>
      </c>
      <c r="D38" s="86">
        <v>20</v>
      </c>
      <c r="E38" s="38"/>
      <c r="F38" s="163"/>
    </row>
    <row r="39" spans="1:6" x14ac:dyDescent="0.25">
      <c r="A39" s="40" t="s">
        <v>47</v>
      </c>
      <c r="B39" s="40">
        <v>34</v>
      </c>
      <c r="C39" s="40">
        <v>5</v>
      </c>
      <c r="D39" s="86">
        <v>14.71</v>
      </c>
      <c r="E39" s="38"/>
      <c r="F39" s="163"/>
    </row>
    <row r="40" spans="1:6" x14ac:dyDescent="0.25">
      <c r="A40" s="40" t="s">
        <v>20</v>
      </c>
      <c r="B40" s="40">
        <v>64</v>
      </c>
      <c r="C40" s="40">
        <v>3</v>
      </c>
      <c r="D40" s="86">
        <v>4.6900000000000004</v>
      </c>
      <c r="E40" s="38"/>
      <c r="F40" s="163"/>
    </row>
    <row r="41" spans="1:6" x14ac:dyDescent="0.25">
      <c r="A41" s="40" t="s">
        <v>44</v>
      </c>
      <c r="B41" s="40">
        <v>35</v>
      </c>
      <c r="C41" s="40">
        <v>1</v>
      </c>
      <c r="D41" s="86">
        <v>2.86</v>
      </c>
      <c r="E41" s="38"/>
      <c r="F41" s="163"/>
    </row>
    <row r="42" spans="1:6" x14ac:dyDescent="0.25">
      <c r="A42" s="40" t="s">
        <v>21</v>
      </c>
      <c r="B42" s="40">
        <v>0</v>
      </c>
      <c r="C42" s="40">
        <v>0</v>
      </c>
      <c r="D42" s="163">
        <v>0</v>
      </c>
      <c r="E42" s="38"/>
      <c r="F42" s="163"/>
    </row>
    <row r="43" spans="1:6" x14ac:dyDescent="0.25">
      <c r="A43" s="40" t="s">
        <v>43</v>
      </c>
      <c r="B43" s="40">
        <v>0</v>
      </c>
      <c r="C43" s="40">
        <v>0</v>
      </c>
      <c r="D43" s="163">
        <v>0</v>
      </c>
      <c r="E43" s="38"/>
      <c r="F43" s="180"/>
    </row>
    <row r="44" spans="1:6" s="41" customFormat="1" x14ac:dyDescent="0.25">
      <c r="A44" s="40" t="s">
        <v>14</v>
      </c>
      <c r="B44" s="42">
        <v>1496</v>
      </c>
      <c r="C44" s="42">
        <v>1064</v>
      </c>
      <c r="D44" s="76">
        <v>71.12</v>
      </c>
      <c r="E44" s="38"/>
      <c r="F44" s="181"/>
    </row>
    <row r="45" spans="1:6" s="41" customFormat="1" x14ac:dyDescent="0.25">
      <c r="B45" s="42"/>
      <c r="C45" s="42"/>
      <c r="D45" s="40"/>
      <c r="E45" s="38"/>
    </row>
    <row r="47" spans="1:6" x14ac:dyDescent="0.25">
      <c r="A47" t="s">
        <v>564</v>
      </c>
    </row>
    <row r="48" spans="1:6" x14ac:dyDescent="0.25">
      <c r="A48" t="s">
        <v>566</v>
      </c>
    </row>
    <row r="49" spans="1:1" x14ac:dyDescent="0.25">
      <c r="A49" t="s">
        <v>701</v>
      </c>
    </row>
  </sheetData>
  <autoFilter ref="A13:L13">
    <sortState ref="A14:L43">
      <sortCondition ref="A13"/>
    </sortState>
  </autoFilter>
  <hyperlinks>
    <hyperlink ref="A1" r:id="rId1"/>
  </hyperlinks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7">
    <tabColor rgb="FF00B0F0"/>
  </sheetPr>
  <dimension ref="A1:O46"/>
  <sheetViews>
    <sheetView topLeftCell="A13" zoomScaleNormal="100" workbookViewId="0">
      <selection activeCell="H35" sqref="H35"/>
    </sheetView>
  </sheetViews>
  <sheetFormatPr defaultRowHeight="13.8" x14ac:dyDescent="0.25"/>
  <cols>
    <col min="1" max="1" width="50.69921875" bestFit="1" customWidth="1"/>
    <col min="2" max="2" width="6.5" bestFit="1" customWidth="1"/>
    <col min="3" max="3" width="8.19921875" customWidth="1"/>
    <col min="4" max="4" width="9.19921875" bestFit="1" customWidth="1"/>
  </cols>
  <sheetData>
    <row r="1" spans="1:15" s="41" customFormat="1" ht="14.25" x14ac:dyDescent="0.2">
      <c r="A1" s="84" t="s">
        <v>203</v>
      </c>
    </row>
    <row r="2" spans="1:15" x14ac:dyDescent="0.25">
      <c r="A2" t="s">
        <v>282</v>
      </c>
    </row>
    <row r="3" spans="1:15" x14ac:dyDescent="0.25">
      <c r="A3" t="s">
        <v>201</v>
      </c>
      <c r="I3" s="58">
        <v>1</v>
      </c>
      <c r="J3" s="71" t="s">
        <v>378</v>
      </c>
      <c r="M3" s="58">
        <v>1</v>
      </c>
      <c r="N3" s="71" t="s">
        <v>374</v>
      </c>
    </row>
    <row r="4" spans="1:15" x14ac:dyDescent="0.25">
      <c r="A4" t="s">
        <v>202</v>
      </c>
      <c r="I4" s="58">
        <v>2</v>
      </c>
      <c r="J4" s="71" t="s">
        <v>377</v>
      </c>
      <c r="M4" s="58">
        <v>2</v>
      </c>
      <c r="N4" s="71" t="s">
        <v>373</v>
      </c>
    </row>
    <row r="5" spans="1:15" x14ac:dyDescent="0.25">
      <c r="G5" t="s">
        <v>226</v>
      </c>
      <c r="H5" t="s">
        <v>225</v>
      </c>
      <c r="I5" s="58">
        <v>3</v>
      </c>
      <c r="J5" s="71" t="s">
        <v>376</v>
      </c>
      <c r="M5" s="58">
        <v>3</v>
      </c>
      <c r="N5" s="71" t="s">
        <v>372</v>
      </c>
    </row>
    <row r="6" spans="1:15" x14ac:dyDescent="0.25">
      <c r="I6" s="58">
        <v>4</v>
      </c>
      <c r="J6" s="71" t="s">
        <v>375</v>
      </c>
      <c r="M6" s="58">
        <v>4</v>
      </c>
      <c r="N6" s="71" t="s">
        <v>371</v>
      </c>
    </row>
    <row r="7" spans="1:15" x14ac:dyDescent="0.25">
      <c r="I7" s="58">
        <v>5</v>
      </c>
      <c r="J7" s="71" t="s">
        <v>359</v>
      </c>
      <c r="M7" s="58">
        <v>5</v>
      </c>
      <c r="N7" s="71" t="s">
        <v>370</v>
      </c>
    </row>
    <row r="8" spans="1:15" x14ac:dyDescent="0.25">
      <c r="D8" s="38"/>
      <c r="E8" s="38"/>
      <c r="F8" s="38"/>
    </row>
    <row r="9" spans="1:15" x14ac:dyDescent="0.25">
      <c r="A9" s="38"/>
      <c r="B9" s="38"/>
      <c r="C9" s="38"/>
      <c r="D9" s="38"/>
      <c r="E9" s="38"/>
      <c r="F9" s="38"/>
    </row>
    <row r="10" spans="1:15" x14ac:dyDescent="0.25">
      <c r="A10" s="40" t="s">
        <v>48</v>
      </c>
      <c r="B10" t="s">
        <v>15</v>
      </c>
      <c r="C10" t="s">
        <v>16</v>
      </c>
      <c r="D10" t="s">
        <v>17</v>
      </c>
      <c r="E10" s="38"/>
      <c r="F10" s="41" t="s">
        <v>489</v>
      </c>
    </row>
    <row r="11" spans="1:15" x14ac:dyDescent="0.25">
      <c r="A11" s="40" t="s">
        <v>39</v>
      </c>
      <c r="B11" s="42">
        <v>320</v>
      </c>
      <c r="C11" s="40">
        <v>320</v>
      </c>
      <c r="D11" s="76">
        <v>100</v>
      </c>
      <c r="E11" s="38"/>
      <c r="F11" s="211"/>
    </row>
    <row r="12" spans="1:15" ht="24.6" x14ac:dyDescent="0.7">
      <c r="A12" s="40" t="s">
        <v>19</v>
      </c>
      <c r="B12" s="42">
        <v>438</v>
      </c>
      <c r="C12" s="42">
        <v>433</v>
      </c>
      <c r="D12" s="76">
        <v>98.86</v>
      </c>
      <c r="E12" s="38"/>
      <c r="F12" s="211"/>
      <c r="G12" s="41"/>
      <c r="K12" s="164"/>
      <c r="L12" s="164"/>
      <c r="M12" s="164"/>
      <c r="N12" s="164"/>
      <c r="O12" s="164"/>
    </row>
    <row r="13" spans="1:15" x14ac:dyDescent="0.25">
      <c r="A13" s="40" t="s">
        <v>42</v>
      </c>
      <c r="B13" s="42">
        <v>976</v>
      </c>
      <c r="C13" s="40">
        <v>964</v>
      </c>
      <c r="D13" s="76">
        <v>98.77</v>
      </c>
      <c r="E13" s="38"/>
      <c r="F13" s="211"/>
      <c r="G13" s="41"/>
    </row>
    <row r="14" spans="1:15" x14ac:dyDescent="0.25">
      <c r="A14" s="40" t="s">
        <v>36</v>
      </c>
      <c r="B14" s="42">
        <v>324</v>
      </c>
      <c r="C14" s="40">
        <v>320</v>
      </c>
      <c r="D14" s="76">
        <v>98.77</v>
      </c>
      <c r="E14" s="38"/>
      <c r="F14" s="211"/>
      <c r="G14" s="41"/>
    </row>
    <row r="15" spans="1:15" x14ac:dyDescent="0.25">
      <c r="A15" s="40" t="s">
        <v>29</v>
      </c>
      <c r="B15" s="42">
        <v>672</v>
      </c>
      <c r="C15" s="40">
        <v>660</v>
      </c>
      <c r="D15" s="76">
        <v>98.21</v>
      </c>
      <c r="E15" s="38"/>
      <c r="F15" s="211"/>
      <c r="G15" s="41"/>
    </row>
    <row r="16" spans="1:15" x14ac:dyDescent="0.25">
      <c r="A16" s="40" t="s">
        <v>23</v>
      </c>
      <c r="B16" s="42">
        <v>1308</v>
      </c>
      <c r="C16" s="42">
        <v>1265</v>
      </c>
      <c r="D16" s="76">
        <v>96.71</v>
      </c>
      <c r="E16" s="38"/>
      <c r="F16" s="211"/>
      <c r="G16" s="41"/>
    </row>
    <row r="17" spans="1:7" x14ac:dyDescent="0.25">
      <c r="A17" s="40" t="s">
        <v>27</v>
      </c>
      <c r="B17" s="42">
        <v>842</v>
      </c>
      <c r="C17" s="40">
        <v>799</v>
      </c>
      <c r="D17" s="76">
        <v>94.89</v>
      </c>
      <c r="E17" s="38"/>
      <c r="F17" s="211"/>
      <c r="G17" s="41"/>
    </row>
    <row r="18" spans="1:7" x14ac:dyDescent="0.25">
      <c r="A18" s="40" t="s">
        <v>28</v>
      </c>
      <c r="B18" s="42">
        <v>772</v>
      </c>
      <c r="C18" s="42">
        <v>727</v>
      </c>
      <c r="D18" s="76">
        <v>94.17</v>
      </c>
      <c r="E18" s="38"/>
      <c r="F18" s="211"/>
      <c r="G18" s="41"/>
    </row>
    <row r="19" spans="1:7" x14ac:dyDescent="0.25">
      <c r="A19" s="40" t="s">
        <v>41</v>
      </c>
      <c r="B19" s="42">
        <v>65</v>
      </c>
      <c r="C19" s="40">
        <v>61</v>
      </c>
      <c r="D19" s="76">
        <v>93.85</v>
      </c>
      <c r="E19" s="38"/>
      <c r="F19" s="211"/>
      <c r="G19" s="41"/>
    </row>
    <row r="20" spans="1:7" x14ac:dyDescent="0.25">
      <c r="A20" s="40" t="s">
        <v>33</v>
      </c>
      <c r="B20" s="42">
        <v>111</v>
      </c>
      <c r="C20" s="40">
        <v>102</v>
      </c>
      <c r="D20" s="76">
        <v>91.89</v>
      </c>
      <c r="E20" s="38"/>
      <c r="F20" s="211"/>
      <c r="G20" s="41"/>
    </row>
    <row r="21" spans="1:7" x14ac:dyDescent="0.25">
      <c r="A21" s="40" t="s">
        <v>22</v>
      </c>
      <c r="B21" s="42">
        <v>87</v>
      </c>
      <c r="C21" s="40">
        <v>74</v>
      </c>
      <c r="D21" s="76">
        <v>85.06</v>
      </c>
      <c r="E21" s="38"/>
      <c r="F21" s="211"/>
      <c r="G21" s="41"/>
    </row>
    <row r="22" spans="1:7" x14ac:dyDescent="0.25">
      <c r="A22" s="40" t="s">
        <v>34</v>
      </c>
      <c r="B22" s="42">
        <v>781</v>
      </c>
      <c r="C22" s="40">
        <v>464</v>
      </c>
      <c r="D22" s="76">
        <v>59.41</v>
      </c>
      <c r="E22" s="38"/>
      <c r="F22" s="211"/>
      <c r="G22" s="41"/>
    </row>
    <row r="23" spans="1:7" x14ac:dyDescent="0.25">
      <c r="A23" s="40" t="s">
        <v>37</v>
      </c>
      <c r="B23" s="42">
        <v>1232</v>
      </c>
      <c r="C23" s="42">
        <v>714</v>
      </c>
      <c r="D23" s="76">
        <v>57.95</v>
      </c>
      <c r="E23" s="38"/>
      <c r="F23" s="211"/>
      <c r="G23" s="41"/>
    </row>
    <row r="24" spans="1:7" x14ac:dyDescent="0.25">
      <c r="A24" s="40" t="s">
        <v>40</v>
      </c>
      <c r="B24" s="42">
        <v>1751</v>
      </c>
      <c r="C24" s="42">
        <v>1001</v>
      </c>
      <c r="D24" s="76">
        <v>57.17</v>
      </c>
      <c r="E24" s="38"/>
      <c r="F24" s="211"/>
      <c r="G24" s="41"/>
    </row>
    <row r="25" spans="1:7" x14ac:dyDescent="0.25">
      <c r="A25" s="40" t="s">
        <v>25</v>
      </c>
      <c r="B25" s="42">
        <v>1244</v>
      </c>
      <c r="C25" s="42">
        <v>683</v>
      </c>
      <c r="D25" s="76">
        <v>54.9</v>
      </c>
      <c r="E25" s="38"/>
      <c r="F25" s="211"/>
      <c r="G25" s="41"/>
    </row>
    <row r="26" spans="1:7" x14ac:dyDescent="0.25">
      <c r="A26" s="40" t="s">
        <v>35</v>
      </c>
      <c r="B26" s="42">
        <v>1089</v>
      </c>
      <c r="C26" s="40">
        <v>592</v>
      </c>
      <c r="D26" s="76">
        <v>54.36</v>
      </c>
      <c r="E26" s="38"/>
      <c r="F26" s="211"/>
      <c r="G26" s="41"/>
    </row>
    <row r="27" spans="1:7" x14ac:dyDescent="0.25">
      <c r="A27" s="40" t="s">
        <v>18</v>
      </c>
      <c r="B27" s="42">
        <v>1263</v>
      </c>
      <c r="C27" s="42">
        <v>646</v>
      </c>
      <c r="D27" s="76">
        <v>51.15</v>
      </c>
      <c r="E27" s="38"/>
      <c r="F27" s="211"/>
      <c r="G27" s="41"/>
    </row>
    <row r="28" spans="1:7" x14ac:dyDescent="0.25">
      <c r="A28" s="40" t="s">
        <v>26</v>
      </c>
      <c r="B28" s="42">
        <v>648</v>
      </c>
      <c r="C28" s="40">
        <v>309</v>
      </c>
      <c r="D28" s="21">
        <v>47.69</v>
      </c>
      <c r="E28" s="38"/>
      <c r="F28" s="211"/>
      <c r="G28" s="41"/>
    </row>
    <row r="29" spans="1:7" x14ac:dyDescent="0.25">
      <c r="A29" s="40" t="s">
        <v>32</v>
      </c>
      <c r="B29" s="42">
        <v>1062</v>
      </c>
      <c r="C29" s="40">
        <v>421</v>
      </c>
      <c r="D29" s="21">
        <v>39.64</v>
      </c>
      <c r="E29" s="38"/>
      <c r="F29" s="211"/>
      <c r="G29" s="41"/>
    </row>
    <row r="30" spans="1:7" x14ac:dyDescent="0.25">
      <c r="A30" s="40" t="s">
        <v>30</v>
      </c>
      <c r="B30" s="42">
        <v>1947</v>
      </c>
      <c r="C30" s="40">
        <v>638</v>
      </c>
      <c r="D30" s="21">
        <v>32.770000000000003</v>
      </c>
      <c r="E30" s="38"/>
      <c r="F30" s="211"/>
      <c r="G30" s="41"/>
    </row>
    <row r="31" spans="1:7" x14ac:dyDescent="0.25">
      <c r="A31" s="40" t="s">
        <v>45</v>
      </c>
      <c r="B31" s="42">
        <v>824</v>
      </c>
      <c r="C31" s="40">
        <v>251</v>
      </c>
      <c r="D31" s="21">
        <v>30.46</v>
      </c>
      <c r="E31" s="38"/>
      <c r="F31" s="211"/>
      <c r="G31" s="41"/>
    </row>
    <row r="32" spans="1:7" x14ac:dyDescent="0.25">
      <c r="A32" s="40" t="s">
        <v>46</v>
      </c>
      <c r="B32" s="42">
        <v>939</v>
      </c>
      <c r="C32" s="40">
        <v>272</v>
      </c>
      <c r="D32" s="21">
        <v>28.97</v>
      </c>
      <c r="E32" s="38"/>
      <c r="F32" s="211"/>
      <c r="G32" s="41"/>
    </row>
    <row r="33" spans="1:7" x14ac:dyDescent="0.25">
      <c r="A33" s="40" t="s">
        <v>24</v>
      </c>
      <c r="B33" s="42">
        <v>653</v>
      </c>
      <c r="C33" s="42">
        <v>184</v>
      </c>
      <c r="D33" s="21">
        <v>28.18</v>
      </c>
      <c r="E33" s="38"/>
      <c r="F33" s="211"/>
      <c r="G33" s="41"/>
    </row>
    <row r="34" spans="1:7" x14ac:dyDescent="0.25">
      <c r="A34" s="40" t="s">
        <v>31</v>
      </c>
      <c r="B34" s="42">
        <v>1428</v>
      </c>
      <c r="C34" s="40">
        <v>181</v>
      </c>
      <c r="D34" s="21">
        <v>12.68</v>
      </c>
      <c r="E34" s="38"/>
      <c r="F34" s="199"/>
      <c r="G34" s="41"/>
    </row>
    <row r="35" spans="1:7" x14ac:dyDescent="0.25">
      <c r="A35" s="40" t="s">
        <v>44</v>
      </c>
      <c r="B35" s="42">
        <v>1500</v>
      </c>
      <c r="C35" s="40">
        <v>5</v>
      </c>
      <c r="D35" s="21">
        <v>0.33</v>
      </c>
      <c r="E35" s="38"/>
      <c r="F35" s="199"/>
    </row>
    <row r="36" spans="1:7" x14ac:dyDescent="0.25">
      <c r="A36" s="40" t="s">
        <v>20</v>
      </c>
      <c r="B36" s="42">
        <v>925</v>
      </c>
      <c r="C36" s="42">
        <v>3</v>
      </c>
      <c r="D36" s="21">
        <v>0.32</v>
      </c>
      <c r="E36" s="38"/>
      <c r="F36" s="199"/>
    </row>
    <row r="37" spans="1:7" x14ac:dyDescent="0.25">
      <c r="A37" s="40" t="s">
        <v>47</v>
      </c>
      <c r="B37" s="42">
        <v>1678</v>
      </c>
      <c r="C37" s="42">
        <v>5</v>
      </c>
      <c r="D37" s="21">
        <v>0.3</v>
      </c>
      <c r="E37" s="38"/>
      <c r="F37" s="199"/>
    </row>
    <row r="38" spans="1:7" x14ac:dyDescent="0.25">
      <c r="A38" s="40" t="s">
        <v>38</v>
      </c>
      <c r="B38" s="42">
        <v>450</v>
      </c>
      <c r="C38" s="40">
        <v>1</v>
      </c>
      <c r="D38" s="21">
        <v>0.22</v>
      </c>
      <c r="E38" s="38"/>
      <c r="F38" s="199"/>
    </row>
    <row r="39" spans="1:7" x14ac:dyDescent="0.25">
      <c r="A39" s="40" t="s">
        <v>21</v>
      </c>
      <c r="B39" s="42">
        <v>67</v>
      </c>
      <c r="C39" s="42">
        <v>0</v>
      </c>
      <c r="D39" s="21">
        <v>0</v>
      </c>
      <c r="E39" s="38"/>
      <c r="F39" s="199"/>
    </row>
    <row r="40" spans="1:7" x14ac:dyDescent="0.25">
      <c r="A40" s="40" t="s">
        <v>43</v>
      </c>
      <c r="B40" s="42">
        <v>0</v>
      </c>
      <c r="C40" s="40">
        <v>0</v>
      </c>
      <c r="D40" s="21">
        <v>0</v>
      </c>
      <c r="E40" s="38"/>
      <c r="F40" s="199"/>
    </row>
    <row r="41" spans="1:7" s="41" customFormat="1" x14ac:dyDescent="0.25">
      <c r="A41" s="40" t="s">
        <v>14</v>
      </c>
      <c r="B41" s="42">
        <v>25396</v>
      </c>
      <c r="C41" s="42">
        <v>12095</v>
      </c>
      <c r="D41" s="21">
        <v>47.63</v>
      </c>
      <c r="E41" s="38"/>
      <c r="F41" s="224"/>
    </row>
    <row r="42" spans="1:7" s="41" customFormat="1" x14ac:dyDescent="0.25">
      <c r="B42" s="42"/>
      <c r="C42" s="42"/>
      <c r="D42" s="21"/>
      <c r="E42" s="38"/>
      <c r="F42" s="189"/>
    </row>
    <row r="43" spans="1:7" s="41" customFormat="1" x14ac:dyDescent="0.25">
      <c r="B43" s="42"/>
      <c r="C43" s="42"/>
      <c r="D43" s="21"/>
      <c r="E43" s="38"/>
      <c r="F43" s="189"/>
    </row>
    <row r="44" spans="1:7" x14ac:dyDescent="0.25">
      <c r="A44" t="s">
        <v>564</v>
      </c>
    </row>
    <row r="45" spans="1:7" x14ac:dyDescent="0.25">
      <c r="A45" t="s">
        <v>668</v>
      </c>
    </row>
    <row r="46" spans="1:7" x14ac:dyDescent="0.25">
      <c r="A46" t="s">
        <v>701</v>
      </c>
    </row>
  </sheetData>
  <autoFilter ref="A10:H10">
    <sortState ref="A11:H40">
      <sortCondition descending="1" ref="D10"/>
    </sortState>
  </autoFilter>
  <hyperlinks>
    <hyperlink ref="A1" r:id="rId1"/>
  </hyperlinks>
  <pageMargins left="0.7" right="0.7" top="0.75" bottom="0.75" header="0.3" footer="0.3"/>
  <pageSetup paperSize="9" orientation="portrait" horizontalDpi="0" verticalDpi="0"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แผ่นงาน</vt:lpstr>
      </vt:variant>
      <vt:variant>
        <vt:i4>39</vt:i4>
      </vt:variant>
    </vt:vector>
  </HeadingPairs>
  <TitlesOfParts>
    <vt:vector size="39" baseType="lpstr">
      <vt:lpstr>แผนงาน กระทรวงฯ</vt:lpstr>
      <vt:lpstr>ประเด็นตรวจราชการ</vt:lpstr>
      <vt:lpstr>ยุทธฯสสอ</vt:lpstr>
      <vt:lpstr>KPIสสอ</vt:lpstr>
      <vt:lpstr>ผอ</vt:lpstr>
      <vt:lpstr>พยบ</vt:lpstr>
      <vt:lpstr>นวก_จพง</vt:lpstr>
      <vt:lpstr>ทันตะ</vt:lpstr>
      <vt:lpstr>แพทย์แผนไทย</vt:lpstr>
      <vt:lpstr>เกณฑประเมินผลปฏิบัติราชการ</vt:lpstr>
      <vt:lpstr>1.1ANC12</vt:lpstr>
      <vt:lpstr>1.2ANC5ครั้ง</vt:lpstr>
      <vt:lpstr>1.3หญิงตั้งครรภ์แปรงฟัน</vt:lpstr>
      <vt:lpstr>1.4_0-2เคลือบฟูลฯ</vt:lpstr>
      <vt:lpstr>1.5.1ครบ1ปีfully</vt:lpstr>
      <vt:lpstr>1.5.2ครบ2ปีfully</vt:lpstr>
      <vt:lpstr>1.5.3ครบ3ปีfully</vt:lpstr>
      <vt:lpstr>1.5.4ครบ5ปีfully</vt:lpstr>
      <vt:lpstr>1.6   3ปีฟันผุ</vt:lpstr>
      <vt:lpstr>1.7  12ปีCavity free</vt:lpstr>
      <vt:lpstr>1.8 3-5ปีฝึกแปรงฟัน</vt:lpstr>
      <vt:lpstr>1.9.1พัฒนาการเด็ก_</vt:lpstr>
      <vt:lpstr>1.9.2พบพัฒนาการล่าช้า</vt:lpstr>
      <vt:lpstr>1.9.3ติดตามล่าช้า</vt:lpstr>
      <vt:lpstr>1.10 0-5สูงดีสมส่วน</vt:lpstr>
      <vt:lpstr>1.11 6-14ปี ชั่งน้ำหนัก</vt:lpstr>
      <vt:lpstr>1.12คัดDM35</vt:lpstr>
      <vt:lpstr>ติดตามสงสัยDM</vt:lpstr>
      <vt:lpstr>1.13คัดHT35</vt:lpstr>
      <vt:lpstr>วัดBPที่บ้าน</vt:lpstr>
      <vt:lpstr>1.15เต้านม</vt:lpstr>
      <vt:lpstr>1.18สูงอายุฝึก</vt:lpstr>
      <vt:lpstr>1.19.1ปฏิชีวนะURI</vt:lpstr>
      <vt:lpstr>1.19.2ปฏิชีวนะอุจาระร่วง</vt:lpstr>
      <vt:lpstr>1.20แผนไทยไม่รวม</vt:lpstr>
      <vt:lpstr>สูงอายุ 10เรื่องADL</vt:lpstr>
      <vt:lpstr>CVD_risk</vt:lpstr>
      <vt:lpstr>_0-2ฝึกแปรง</vt:lpstr>
      <vt:lpstr>สูงอายุตรวจฟัน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computer</dc:creator>
  <cp:lastModifiedBy>ACER</cp:lastModifiedBy>
  <cp:lastPrinted>2017-06-19T06:34:06Z</cp:lastPrinted>
  <dcterms:created xsi:type="dcterms:W3CDTF">2017-01-05T14:20:01Z</dcterms:created>
  <dcterms:modified xsi:type="dcterms:W3CDTF">2020-03-05T09:25:00Z</dcterms:modified>
</cp:coreProperties>
</file>